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'Plan'!$A$1:$B$100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<sst xmlns="http://schemas.openxmlformats.org/spreadsheetml/2006/main" count="88" uniqueCount="86">
  <si>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</si>
  <si>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</si>
  <si>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</si>
  <si>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</si>
  <si>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</si>
  <si>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</si>
  <si>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</si>
  <si>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</si>
  <si>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</si>
  <si>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</si>
  <si>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</si>
  <si>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</si>
  <si>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</si>
  <si>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</si>
  <si>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</si>
  <si>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</si>
  <si>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</si>
  <si>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</si>
  <si>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</si>
  <si>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</si>
  <si>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</si>
  <si>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</si>
  <si>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</si>
  <si>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</si>
  <si>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</si>
  <si>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</si>
  <si>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</si>
  <si>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</si>
  <si>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</si>
  <si>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</si>
  <si>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</si>
  <si>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</si>
  <si>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</si>
  <si>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</si>
  <si>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</si>
  <si>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</si>
  <si>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</si>
  <si>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</si>
  <si>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</si>
  <si>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</si>
  <si>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</si>
  <si>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</si>
  <si>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</si>
  <si>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</si>
  <si>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</si>
  <si>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</si>
  <si>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</si>
  <si>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7. SALDO BANCÁRIO FINAL EM: 31/12/2021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</si>
  <si>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</si>
  <si>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</si>
  <si>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</si>
  <si>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</si>
  <si>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</si>
  <si>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</si>
  <si>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</si>
  <si>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Competência: Janeiro/2021</t>
  </si>
  <si>
    <t>Cleia Alves</t>
  </si>
  <si>
    <t>Financeiro/Custos</t>
  </si>
  <si>
    <t xml:space="preserve">9. Nota Explicativa:  </t>
  </si>
  <si>
    <t>8.1. Glosa - servidores cedidos  (Folha Servidores 12/2020)</t>
  </si>
  <si>
    <t>8.3. Glosa - outras (Telefone 01/2021)</t>
  </si>
  <si>
    <t>VIGÊNCIA DO CONTRATO DE GESTÃO/TERMO ADITIVO: 25/06/2020 A 24/06/2021 - 10º TERMO ADITIVO</t>
  </si>
  <si>
    <t>2.5.1. Outras entradas (Aporte de caixa "fundo fixo")</t>
  </si>
  <si>
    <t>2.5.2. Outras entradas (Estorno de pagamentos a fornecedores por erro nos dados informados)</t>
  </si>
  <si>
    <t>5.1.8.1. Outras saídas (Pagamento de recurso ordinário - reclamatória trabalhista)</t>
  </si>
  <si>
    <t>5.1.8.2. Outras saídas (aporte de caixa "fundo fixo")</t>
  </si>
  <si>
    <t>5.1.8.3. Outras saídas (Estorno de pagamentos a fornecedores por erro nos dados informados)</t>
  </si>
  <si>
    <t>8.3. Glosa - outras (Energia)</t>
  </si>
  <si>
    <t>Goiania-GO, 13/Junho/2022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</si>
  <si>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</si>
  <si>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</si>
  <si>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</si>
  <si>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</si>
  <si>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</si>
  <si>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</si>
  <si>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</si>
  <si>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</si>
  <si>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</si>
  <si>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</si>
  <si>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</si>
  <si>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</si>
  <si>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 xml:space="preserve">7.1. Caixa 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</si>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</sst>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00"/>
  <sheetViews>
    <sheetView showGridLines="0" tabSelected="1" zoomScalePageLayoutView="0" workbookViewId="0" topLeftCell="A67">
      <selection activeCell="C70" sqref="C1:E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51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9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9" t="s">
        <v>53</v>
      </c>
      <c r="C14" s="2"/>
      <c r="D14" s="34"/>
      <c r="E14" s="2"/>
      <c r="F14" s="2"/>
    </row>
    <row r="15" spans="1:6" ht="13.5" customHeight="1">
      <c r="A15" s="42" t="s">
        <v>54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9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9" t="s">
        <v>52</v>
      </c>
      <c r="C17" s="2"/>
      <c r="D17" s="34"/>
      <c r="E17" s="2"/>
      <c r="F17" s="2"/>
    </row>
    <row r="18" spans="1:6" ht="13.5" customHeight="1">
      <c r="A18" s="42" t="s">
        <v>61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40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55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48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69</v>
      </c>
      <c r="B27" s="26">
        <v>1628.75</v>
      </c>
      <c r="C27" s="13"/>
      <c r="D27" s="37"/>
      <c r="E27" s="13"/>
      <c r="F27" s="13"/>
    </row>
    <row r="28" spans="1:6" s="14" customFormat="1" ht="13.5" customHeight="1">
      <c r="A28" s="18" t="s">
        <v>70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71</v>
      </c>
      <c r="B29" s="26">
        <v>698569.27</v>
      </c>
      <c r="C29" s="13"/>
      <c r="D29" s="37"/>
      <c r="E29" s="13"/>
      <c r="F29" s="13"/>
    </row>
    <row r="30" spans="1:6" s="14" customFormat="1" ht="13.5" customHeight="1">
      <c r="A30" s="18" t="s">
        <v>72</v>
      </c>
      <c r="B30" s="26">
        <v>4731977.28</v>
      </c>
      <c r="C30" s="13"/>
      <c r="D30" s="37"/>
      <c r="E30" s="13"/>
      <c r="F30" s="13"/>
    </row>
    <row r="31" spans="1:6" s="14" customFormat="1" ht="13.5" customHeight="1">
      <c r="A31" s="20" t="s">
        <v>49</v>
      </c>
      <c r="B31" s="27">
        <f>SUM(B26:B30)</f>
        <v>5432175.300000001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73</v>
      </c>
      <c r="B34" s="38">
        <v>3269078.97</v>
      </c>
      <c r="C34" s="13"/>
      <c r="D34" s="37"/>
      <c r="E34" s="13"/>
      <c r="F34" s="13"/>
    </row>
    <row r="35" spans="1:6" s="14" customFormat="1" ht="13.5" customHeight="1">
      <c r="A35" s="18" t="s">
        <v>74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75</v>
      </c>
      <c r="B36" s="26">
        <v>7074.72</v>
      </c>
      <c r="C36" s="13"/>
      <c r="D36" s="37"/>
      <c r="E36" s="13"/>
      <c r="F36" s="13"/>
    </row>
    <row r="37" spans="1:6" s="14" customFormat="1" ht="13.5" customHeight="1">
      <c r="A37" s="18" t="s">
        <v>76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62</v>
      </c>
      <c r="B38" s="26">
        <v>2100</v>
      </c>
      <c r="C38" s="13"/>
      <c r="D38" s="37"/>
      <c r="E38" s="13"/>
      <c r="F38" s="13"/>
    </row>
    <row r="39" spans="1:6" s="14" customFormat="1" ht="13.5" customHeight="1">
      <c r="A39" s="18" t="s">
        <v>63</v>
      </c>
      <c r="B39" s="26">
        <f>672.76+1859.7+281.4</f>
        <v>2813.86</v>
      </c>
      <c r="C39" s="13"/>
      <c r="D39" s="37"/>
      <c r="E39" s="13"/>
      <c r="F39" s="13"/>
    </row>
    <row r="40" spans="1:6" s="14" customFormat="1" ht="13.5" customHeight="1">
      <c r="A40" s="20" t="s">
        <v>50</v>
      </c>
      <c r="B40" s="27">
        <v>0</v>
      </c>
      <c r="C40" s="13"/>
      <c r="D40" s="37"/>
      <c r="E40" s="13"/>
      <c r="F40" s="13"/>
    </row>
    <row r="41" spans="1:6" s="14" customFormat="1" ht="13.5" customHeight="1">
      <c r="A41" s="18"/>
      <c r="B41" s="27">
        <f>SUM(B34:B40)</f>
        <v>3281067.5500000003</v>
      </c>
      <c r="C41" s="13"/>
      <c r="D41" s="37"/>
      <c r="E41" s="13"/>
      <c r="F41" s="13"/>
    </row>
    <row r="42" spans="1:6" s="14" customFormat="1" ht="13.5" customHeight="1">
      <c r="A42" s="22" t="s">
        <v>10</v>
      </c>
      <c r="B42" s="28"/>
      <c r="C42" s="13"/>
      <c r="D42" s="37"/>
      <c r="E42" s="13"/>
      <c r="F42" s="13"/>
    </row>
    <row r="43" spans="1:6" s="14" customFormat="1" ht="13.5" customHeight="1">
      <c r="A43" s="18" t="s">
        <v>77</v>
      </c>
      <c r="B43" s="31">
        <v>1440879.97</v>
      </c>
      <c r="C43" s="13"/>
      <c r="D43" s="37"/>
      <c r="E43" s="13"/>
      <c r="F43" s="13"/>
    </row>
    <row r="44" spans="1:6" s="14" customFormat="1" ht="13.5" customHeight="1">
      <c r="A44" s="18" t="s">
        <v>78</v>
      </c>
      <c r="B44" s="31">
        <v>0</v>
      </c>
      <c r="C44" s="13"/>
      <c r="D44" s="37"/>
      <c r="E44" s="13"/>
      <c r="F44" s="13"/>
    </row>
    <row r="45" spans="1:6" s="14" customFormat="1" ht="13.5" customHeight="1">
      <c r="A45" s="20" t="s">
        <v>11</v>
      </c>
      <c r="B45" s="32">
        <f>SUM(B43:B44)</f>
        <v>1440879.97</v>
      </c>
      <c r="C45" s="13"/>
      <c r="D45" s="37"/>
      <c r="E45" s="13"/>
      <c r="F45" s="13"/>
    </row>
    <row r="46" spans="1:6" s="14" customFormat="1" ht="13.5" customHeight="1">
      <c r="A46" s="20"/>
      <c r="B46" s="19"/>
      <c r="C46" s="13"/>
      <c r="D46" s="37"/>
      <c r="E46" s="13"/>
      <c r="F46" s="13"/>
    </row>
    <row r="47" spans="1:6" s="14" customFormat="1" ht="13.5" customHeight="1">
      <c r="A47" s="22" t="s">
        <v>15</v>
      </c>
      <c r="B47" s="21"/>
      <c r="C47" s="13"/>
      <c r="D47" s="37"/>
      <c r="E47" s="13"/>
      <c r="F47" s="13"/>
    </row>
    <row r="48" spans="1:6" s="14" customFormat="1" ht="13.5" customHeight="1">
      <c r="A48" s="18" t="s">
        <v>79</v>
      </c>
      <c r="B48" s="26">
        <v>1571834.24</v>
      </c>
      <c r="C48" s="13"/>
      <c r="D48" s="37"/>
      <c r="E48" s="13"/>
      <c r="F48" s="13"/>
    </row>
    <row r="49" spans="1:6" s="14" customFormat="1" ht="13.5" customHeight="1">
      <c r="A49" s="20" t="s">
        <v>12</v>
      </c>
      <c r="B49" s="27">
        <f>SUM(B48)</f>
        <v>1571834.24</v>
      </c>
      <c r="C49" s="13"/>
      <c r="D49" s="37"/>
      <c r="E49" s="13"/>
      <c r="F49" s="13"/>
    </row>
    <row r="50" spans="1:6" s="14" customFormat="1" ht="13.5" customHeight="1">
      <c r="A50" s="18" t="s">
        <v>80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0" t="s">
        <v>13</v>
      </c>
      <c r="B51" s="26">
        <v>0</v>
      </c>
      <c r="C51" s="13"/>
      <c r="D51" s="37"/>
      <c r="E51" s="13"/>
      <c r="F51" s="13"/>
    </row>
    <row r="52" spans="1:6" s="14" customFormat="1" ht="13.5" customHeight="1">
      <c r="A52" s="22" t="s">
        <v>14</v>
      </c>
      <c r="B52" s="29">
        <f>B49+B51</f>
        <v>1571834.24</v>
      </c>
      <c r="C52" s="13"/>
      <c r="D52" s="37"/>
      <c r="E52" s="13"/>
      <c r="F52" s="13"/>
    </row>
    <row r="53" spans="1:6" s="14" customFormat="1" ht="13.5" customHeight="1">
      <c r="A53" s="11"/>
      <c r="B53" s="12"/>
      <c r="C53" s="13"/>
      <c r="D53" s="37"/>
      <c r="E53" s="13"/>
      <c r="F53" s="13"/>
    </row>
    <row r="54" spans="1:6" s="14" customFormat="1" ht="13.5" customHeight="1">
      <c r="A54" s="22" t="s">
        <v>16</v>
      </c>
      <c r="B54" s="21"/>
      <c r="C54" s="13"/>
      <c r="D54" s="37"/>
      <c r="E54" s="13"/>
      <c r="F54" s="13"/>
    </row>
    <row r="55" spans="1:6" s="14" customFormat="1" ht="13.5" customHeight="1">
      <c r="A55" s="22" t="s">
        <v>17</v>
      </c>
      <c r="B55" s="21"/>
      <c r="C55" s="13"/>
      <c r="D55" s="37"/>
      <c r="E55" s="13"/>
      <c r="F55" s="13"/>
    </row>
    <row r="56" spans="1:6" s="14" customFormat="1" ht="13.5" customHeight="1">
      <c r="A56" s="18" t="s">
        <v>18</v>
      </c>
      <c r="B56" s="26">
        <f>488487.61+15434.69+861.33</f>
        <v>504783.63</v>
      </c>
      <c r="C56" s="13"/>
      <c r="D56" s="37"/>
      <c r="E56" s="13"/>
      <c r="F56" s="13"/>
    </row>
    <row r="57" spans="1:6" s="14" customFormat="1" ht="13.5" customHeight="1">
      <c r="A57" s="18" t="s">
        <v>19</v>
      </c>
      <c r="B57" s="26">
        <f>344608.07+7424.53</f>
        <v>352032.60000000003</v>
      </c>
      <c r="C57" s="13"/>
      <c r="D57" s="37"/>
      <c r="E57" s="13"/>
      <c r="F57" s="13"/>
    </row>
    <row r="58" spans="1:6" s="14" customFormat="1" ht="13.5" customHeight="1">
      <c r="A58" s="18" t="s">
        <v>20</v>
      </c>
      <c r="B58" s="26">
        <f>75739.8</f>
        <v>75739.8</v>
      </c>
      <c r="C58" s="13"/>
      <c r="D58" s="37"/>
      <c r="E58" s="13"/>
      <c r="F58" s="13"/>
    </row>
    <row r="59" spans="1:6" s="14" customFormat="1" ht="13.5" customHeight="1">
      <c r="A59" s="18" t="s">
        <v>21</v>
      </c>
      <c r="B59" s="26">
        <v>0</v>
      </c>
      <c r="C59" s="13"/>
      <c r="D59" s="37"/>
      <c r="E59" s="13"/>
      <c r="F59" s="13"/>
    </row>
    <row r="60" spans="1:6" s="14" customFormat="1" ht="13.5" customHeight="1">
      <c r="A60" s="18" t="s">
        <v>22</v>
      </c>
      <c r="B60" s="26">
        <f>72554.39+46.68</f>
        <v>72601.06999999999</v>
      </c>
      <c r="C60" s="13"/>
      <c r="D60" s="37"/>
      <c r="E60" s="13"/>
      <c r="F60" s="13"/>
    </row>
    <row r="61" spans="1:6" s="14" customFormat="1" ht="13.5" customHeight="1">
      <c r="A61" s="18" t="s">
        <v>23</v>
      </c>
      <c r="B61" s="26">
        <f>360631.28+7935.11</f>
        <v>368566.39</v>
      </c>
      <c r="C61" s="13"/>
      <c r="D61" s="37"/>
      <c r="E61" s="13"/>
      <c r="F61" s="13"/>
    </row>
    <row r="62" spans="1:6" s="14" customFormat="1" ht="23.25" customHeight="1">
      <c r="A62" s="18" t="s">
        <v>24</v>
      </c>
      <c r="B62" s="26">
        <v>32280.15</v>
      </c>
      <c r="C62" s="13"/>
      <c r="D62" s="37"/>
      <c r="E62" s="13"/>
      <c r="F62" s="13"/>
    </row>
    <row r="63" spans="1:6" s="14" customFormat="1" ht="13.5" customHeight="1">
      <c r="A63" s="18" t="s">
        <v>64</v>
      </c>
      <c r="B63" s="26">
        <v>64497.46</v>
      </c>
      <c r="C63" s="13"/>
      <c r="D63" s="37"/>
      <c r="E63" s="13"/>
      <c r="F63" s="13"/>
    </row>
    <row r="64" spans="1:6" s="14" customFormat="1" ht="13.5" customHeight="1">
      <c r="A64" s="18" t="s">
        <v>65</v>
      </c>
      <c r="B64" s="26">
        <v>2100</v>
      </c>
      <c r="C64" s="13"/>
      <c r="D64" s="37"/>
      <c r="E64" s="13"/>
      <c r="F64" s="13"/>
    </row>
    <row r="65" spans="1:6" s="14" customFormat="1" ht="13.5" customHeight="1">
      <c r="A65" s="18" t="s">
        <v>66</v>
      </c>
      <c r="B65" s="26">
        <v>2813.86</v>
      </c>
      <c r="C65" s="13"/>
      <c r="D65" s="37"/>
      <c r="E65" s="13"/>
      <c r="F65" s="13"/>
    </row>
    <row r="66" spans="1:6" s="14" customFormat="1" ht="13.5" customHeight="1">
      <c r="A66" s="20" t="s">
        <v>25</v>
      </c>
      <c r="B66" s="27">
        <f>SUM(B56:B65)</f>
        <v>1475414.96</v>
      </c>
      <c r="C66" s="13"/>
      <c r="D66" s="37"/>
      <c r="E66" s="13"/>
      <c r="F66" s="13"/>
    </row>
    <row r="67" spans="1:6" s="14" customFormat="1" ht="13.5" customHeight="1">
      <c r="A67" s="11"/>
      <c r="B67" s="30"/>
      <c r="C67" s="13"/>
      <c r="D67" s="37"/>
      <c r="E67" s="13"/>
      <c r="F67" s="13"/>
    </row>
    <row r="68" spans="1:6" s="14" customFormat="1" ht="13.5" customHeight="1">
      <c r="A68" s="22" t="s">
        <v>26</v>
      </c>
      <c r="B68" s="21"/>
      <c r="C68" s="13"/>
      <c r="D68" s="37"/>
      <c r="E68" s="13"/>
      <c r="F68" s="13"/>
    </row>
    <row r="69" spans="1:6" s="14" customFormat="1" ht="13.5" customHeight="1">
      <c r="A69" s="18" t="s">
        <v>27</v>
      </c>
      <c r="B69" s="31">
        <v>4200</v>
      </c>
      <c r="C69" s="13"/>
      <c r="D69" s="37"/>
      <c r="E69" s="13"/>
      <c r="F69" s="13"/>
    </row>
    <row r="70" spans="1:6" s="14" customFormat="1" ht="13.5" customHeight="1">
      <c r="A70" s="18" t="s">
        <v>28</v>
      </c>
      <c r="B70" s="31">
        <v>0</v>
      </c>
      <c r="C70" s="13"/>
      <c r="D70" s="37"/>
      <c r="E70" s="13"/>
      <c r="F70" s="13"/>
    </row>
    <row r="71" spans="1:6" s="14" customFormat="1" ht="13.5" customHeight="1">
      <c r="A71" s="18" t="s">
        <v>29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18" t="s">
        <v>30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20" t="s">
        <v>31</v>
      </c>
      <c r="B73" s="27">
        <f>SUM(B69:B72)</f>
        <v>4200</v>
      </c>
      <c r="C73" s="13"/>
      <c r="D73" s="37"/>
      <c r="E73" s="13"/>
      <c r="F73" s="13"/>
    </row>
    <row r="74" spans="1:6" s="14" customFormat="1" ht="13.5" customHeight="1">
      <c r="A74" s="20" t="s">
        <v>32</v>
      </c>
      <c r="B74" s="27">
        <f>B66+B73</f>
        <v>1479614.96</v>
      </c>
      <c r="C74" s="37"/>
      <c r="D74" s="37"/>
      <c r="E74" s="13"/>
      <c r="F74" s="13"/>
    </row>
    <row r="75" spans="1:6" s="14" customFormat="1" ht="13.5" customHeight="1">
      <c r="A75" s="20"/>
      <c r="B75" s="19"/>
      <c r="C75" s="13"/>
      <c r="D75" s="37"/>
      <c r="E75" s="13"/>
      <c r="F75" s="13"/>
    </row>
    <row r="76" spans="1:6" s="14" customFormat="1" ht="13.5" customHeight="1">
      <c r="A76" s="22" t="s">
        <v>33</v>
      </c>
      <c r="B76" s="21"/>
      <c r="C76" s="13"/>
      <c r="D76" s="37"/>
      <c r="E76" s="13"/>
      <c r="F76" s="13"/>
    </row>
    <row r="77" spans="1:6" s="14" customFormat="1" ht="13.5" customHeight="1">
      <c r="A77" s="18" t="s">
        <v>34</v>
      </c>
      <c r="B77" s="31">
        <v>0</v>
      </c>
      <c r="C77" s="13"/>
      <c r="D77" s="37"/>
      <c r="E77" s="13"/>
      <c r="F77" s="13"/>
    </row>
    <row r="78" spans="1:6" s="14" customFormat="1" ht="13.5" customHeight="1">
      <c r="A78" s="18" t="s">
        <v>35</v>
      </c>
      <c r="B78" s="31">
        <v>0</v>
      </c>
      <c r="C78" s="13"/>
      <c r="D78" s="37"/>
      <c r="E78" s="13"/>
      <c r="F78" s="13"/>
    </row>
    <row r="79" spans="1:6" s="14" customFormat="1" ht="13.5" customHeight="1">
      <c r="A79" s="20" t="s">
        <v>36</v>
      </c>
      <c r="B79" s="27">
        <v>0</v>
      </c>
      <c r="C79" s="13"/>
      <c r="D79" s="37"/>
      <c r="E79" s="13"/>
      <c r="F79" s="13"/>
    </row>
    <row r="80" spans="1:6" s="14" customFormat="1" ht="13.5" customHeight="1">
      <c r="A80" s="20"/>
      <c r="B80" s="27"/>
      <c r="C80" s="13"/>
      <c r="D80" s="37"/>
      <c r="E80" s="13"/>
      <c r="F80" s="13"/>
    </row>
    <row r="81" spans="1:6" s="14" customFormat="1" ht="13.5" customHeight="1">
      <c r="A81" s="22" t="s">
        <v>47</v>
      </c>
      <c r="B81" s="21"/>
      <c r="C81" s="13"/>
      <c r="D81" s="37"/>
      <c r="E81" s="13"/>
      <c r="F81" s="13"/>
    </row>
    <row r="82" spans="1:6" s="14" customFormat="1" ht="13.5" customHeight="1">
      <c r="A82" s="18" t="s">
        <v>81</v>
      </c>
      <c r="B82" s="31">
        <v>462.84</v>
      </c>
      <c r="C82" s="13"/>
      <c r="D82" s="37"/>
      <c r="E82" s="13"/>
      <c r="F82" s="13"/>
    </row>
    <row r="83" spans="1:6" s="14" customFormat="1" ht="13.5" customHeight="1">
      <c r="A83" s="18" t="s">
        <v>82</v>
      </c>
      <c r="B83" s="31">
        <v>1664636.19</v>
      </c>
      <c r="C83" s="13"/>
      <c r="D83" s="37"/>
      <c r="E83" s="13"/>
      <c r="F83" s="13"/>
    </row>
    <row r="84" spans="1:6" s="14" customFormat="1" ht="13.5" customHeight="1">
      <c r="A84" s="18" t="s">
        <v>83</v>
      </c>
      <c r="B84" s="31">
        <v>0</v>
      </c>
      <c r="C84" s="13"/>
      <c r="D84" s="37"/>
      <c r="E84" s="13"/>
      <c r="F84" s="13"/>
    </row>
    <row r="85" spans="1:6" s="14" customFormat="1" ht="13.5" customHeight="1">
      <c r="A85" s="18" t="s">
        <v>84</v>
      </c>
      <c r="B85" s="31">
        <v>829548.71</v>
      </c>
      <c r="C85" s="13"/>
      <c r="D85" s="37"/>
      <c r="E85" s="13"/>
      <c r="F85" s="13"/>
    </row>
    <row r="86" spans="1:6" s="14" customFormat="1" ht="13.5" customHeight="1">
      <c r="A86" s="18" t="s">
        <v>85</v>
      </c>
      <c r="B86" s="31">
        <v>4738980.15</v>
      </c>
      <c r="C86" s="13"/>
      <c r="D86" s="37"/>
      <c r="E86" s="13"/>
      <c r="F86" s="13"/>
    </row>
    <row r="87" spans="1:6" s="14" customFormat="1" ht="13.5" customHeight="1">
      <c r="A87" s="20" t="s">
        <v>37</v>
      </c>
      <c r="B87" s="27">
        <f>SUM(B82:B86)</f>
        <v>7233627.890000001</v>
      </c>
      <c r="C87" s="41"/>
      <c r="D87" s="37"/>
      <c r="E87" s="13"/>
      <c r="F87" s="13"/>
    </row>
    <row r="88" spans="1:6" s="14" customFormat="1" ht="15.75" customHeight="1">
      <c r="A88" s="23" t="s">
        <v>38</v>
      </c>
      <c r="B88" s="2"/>
      <c r="C88" s="13"/>
      <c r="D88" s="37"/>
      <c r="E88" s="13"/>
      <c r="F88" s="13"/>
    </row>
    <row r="89" spans="1:6" s="14" customFormat="1" ht="13.5" customHeight="1">
      <c r="A89" s="22" t="s">
        <v>39</v>
      </c>
      <c r="B89" s="21"/>
      <c r="C89" s="13"/>
      <c r="D89" s="37"/>
      <c r="E89" s="13"/>
      <c r="F89" s="13"/>
    </row>
    <row r="90" spans="1:6" s="14" customFormat="1" ht="13.5" customHeight="1">
      <c r="A90" s="18" t="s">
        <v>59</v>
      </c>
      <c r="B90" s="31">
        <v>108555.53</v>
      </c>
      <c r="C90" s="13"/>
      <c r="D90" s="37"/>
      <c r="E90" s="13"/>
      <c r="F90" s="13"/>
    </row>
    <row r="91" spans="1:6" s="14" customFormat="1" ht="13.5" customHeight="1">
      <c r="A91" s="18" t="s">
        <v>40</v>
      </c>
      <c r="B91" s="31">
        <v>0</v>
      </c>
      <c r="C91" s="13"/>
      <c r="D91" s="37"/>
      <c r="E91" s="13"/>
      <c r="F91" s="13"/>
    </row>
    <row r="92" spans="1:6" s="14" customFormat="1" ht="13.5" customHeight="1">
      <c r="A92" s="18" t="s">
        <v>60</v>
      </c>
      <c r="B92" s="31">
        <v>1360.06</v>
      </c>
      <c r="C92" s="13"/>
      <c r="D92" s="37"/>
      <c r="E92" s="13"/>
      <c r="F92" s="13"/>
    </row>
    <row r="93" spans="1:6" s="14" customFormat="1" ht="13.5" customHeight="1">
      <c r="A93" s="18" t="s">
        <v>67</v>
      </c>
      <c r="B93" s="31">
        <v>0</v>
      </c>
      <c r="C93" s="13"/>
      <c r="D93" s="37"/>
      <c r="E93" s="13"/>
      <c r="F93" s="13"/>
    </row>
    <row r="94" spans="1:6" s="14" customFormat="1" ht="13.5" customHeight="1">
      <c r="A94" s="22" t="s">
        <v>41</v>
      </c>
      <c r="B94" s="29">
        <f>SUM(B90:B93)</f>
        <v>109915.59</v>
      </c>
      <c r="C94" s="13"/>
      <c r="D94" s="37"/>
      <c r="E94" s="13"/>
      <c r="F94" s="13"/>
    </row>
    <row r="95" spans="1:6" ht="31.5" customHeight="1">
      <c r="A95" s="46" t="s">
        <v>58</v>
      </c>
      <c r="B95" s="47"/>
      <c r="C95" s="2"/>
      <c r="D95" s="34"/>
      <c r="E95" s="2"/>
      <c r="F95" s="2"/>
    </row>
    <row r="96" ht="13.5" customHeight="1">
      <c r="A96" s="2"/>
    </row>
    <row r="97" spans="1:2" ht="13.5" customHeight="1">
      <c r="A97" s="2" t="s">
        <v>42</v>
      </c>
      <c r="B97" s="1" t="s">
        <v>56</v>
      </c>
    </row>
    <row r="98" ht="13.5" customHeight="1">
      <c r="B98" s="1" t="s">
        <v>57</v>
      </c>
    </row>
    <row r="99" ht="13.5" customHeight="1">
      <c r="A99" s="2" t="s">
        <v>43</v>
      </c>
    </row>
    <row r="100" ht="13.5" customHeight="1">
      <c r="B100" s="1" t="s">
        <v>68</v>
      </c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2022-06-20T17:39:55Z</dcterms:modified>
  <cp:category/>
  <cp:version/>
  <cp:contentType/>
  <cp:contentStatus/>
</cp:coreProperties>
</file>