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'Plan'!$A$1:$B$96</definedName>
  </definedNames>
  <calcPr fullCalcOnLoad="1"/>
</workbook>
</file>

<file path=xl/sharedStrings.xml><?xml version="1.0" encoding="utf-8"?>
<sst xmlns="http://schemas.openxmlformats.org/spreadsheetml/2006/main" count="84" uniqueCount="82">
  <si>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</si>
  <si>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</si>
  <si>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</si>
  <si>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</si>
  <si>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</si>
  <si>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</si>
  <si>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</si>
  <si>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</si>
  <si>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</si>
  <si>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</si>
  <si>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</si>
  <si>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</si>
  <si>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</si>
  <si>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</si>
  <si>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</si>
  <si>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</si>
  <si>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</si>
  <si>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</si>
  <si>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</si>
  <si>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</si>
  <si>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</si>
  <si>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</si>
  <si>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</si>
  <si>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</si>
  <si>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</si>
  <si>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</si>
  <si>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</si>
  <si>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</si>
  <si>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</si>
  <si>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</si>
  <si>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</si>
  <si>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</si>
  <si>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</si>
  <si>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</si>
  <si>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</si>
  <si>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</si>
  <si>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</si>
  <si>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</si>
  <si>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</si>
  <si>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</si>
  <si>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</si>
  <si>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</si>
  <si>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</si>
  <si>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</si>
  <si>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</si>
  <si>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</si>
  <si>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</si>
  <si>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</si>
  <si>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</si>
  <si>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</si>
  <si>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</si>
  <si>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</si>
  <si>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</si>
  <si>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</si>
  <si>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</si>
  <si>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</si>
  <si>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</si>
  <si>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Goiania-GO, 13/Junho/2022</t>
  </si>
  <si>
    <t>VIGÊNCIA DO CONTRATO DE GESTÃO/TERMO ADITIVO: 28/06/2017 A 27/06/2018 - 6º TERMO ADITIVO</t>
  </si>
  <si>
    <t>1.2. Caixa Econômica Federal  -  Agência 1550 - Conta Corrente 2769-1</t>
  </si>
  <si>
    <t>1.3.Caixa Econômica Federal - Agência 1550 - Conta Corrente 3504-0</t>
  </si>
  <si>
    <t>1.4. Caixa Econômica Federal - Agência 1550 - Conta Aplicação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</si>
  <si>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2769-1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</si>
  <si>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Corrente 3504-0</t>
    </r>
  </si>
  <si>
    <r>
      <t>2.3. Rendimento sobre Aplicações Financeiras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- Agência 1550 - Conta Aplicação 3504-0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</si>
  <si>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- Agência 1550 - Conta Aplicação 3504-0</t>
    </r>
  </si>
  <si>
    <t>3.2. Resgate Aplicação - INVESTIMENTO - Caixa Econômica Federal - Agência 1550 - Conta Aplicação 3504-0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</si>
  <si>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3504-0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</si>
  <si>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</si>
  <si>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7.1. Caixa Econômica Federal  -  Agência 1550 - Conta Corrente 2769-1</t>
  </si>
  <si>
    <t>7.2. Caixa Econômica Federal - Agência 1550 - Conta Corrente 3504-0</t>
  </si>
  <si>
    <t>7.4. Caixa Econômica Federal - Agência 1550 - Conta Aplicação 3504-0</t>
  </si>
  <si>
    <t>7.5. Caixa  (Fundo Fixo)</t>
  </si>
  <si>
    <t>2.5.1. Outras entradas (Estorno de pagamentos a fornecedores por erro nos dados informados)</t>
  </si>
  <si>
    <t xml:space="preserve">5.1.8. Outras saídas </t>
  </si>
  <si>
    <t>Competência: FEVEREIRO/2018</t>
  </si>
  <si>
    <t>7. SALDO BANCÁRIO FINAL EM: 28/02/2018</t>
  </si>
  <si>
    <t>2.5.2. Outras entradas (Reembolsos de bloqueios judiciais)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</si>
  <si>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Caixa Econômica Federal - Agência 1550 - Conta Aplicação 3504-0</t>
    </r>
  </si>
  <si>
    <t>8.1. Glosa - servidores cedidos  (Folha Servidores 01/2018)</t>
  </si>
  <si>
    <t>8.3.1. Glosa - outras (Telefone 02/2018)</t>
  </si>
  <si>
    <t>8.3.2. Glosa - outras (Energia 01/2018)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</si>
</sst>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6"/>
  <sheetViews>
    <sheetView showGridLines="0" tabSelected="1" zoomScalePageLayoutView="0" workbookViewId="0" topLeftCell="A1">
      <selection activeCell="C1" sqref="C1:E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4" t="s">
        <v>6</v>
      </c>
      <c r="B6" s="44"/>
      <c r="C6" s="2"/>
      <c r="D6" s="2"/>
      <c r="E6" s="2"/>
    </row>
    <row r="7" spans="1:5" ht="12.75">
      <c r="A7" s="44"/>
      <c r="B7" s="44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5" t="s">
        <v>0</v>
      </c>
      <c r="B9" s="46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38" t="s">
        <v>50</v>
      </c>
      <c r="B11" s="39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38" t="s">
        <v>1</v>
      </c>
      <c r="B13" s="39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38" t="s">
        <v>53</v>
      </c>
      <c r="B15" s="39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38" t="s">
        <v>58</v>
      </c>
      <c r="B18" s="39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1791572.79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0" t="s">
        <v>5</v>
      </c>
      <c r="B23" s="41"/>
      <c r="C23" s="9"/>
      <c r="D23" s="9"/>
      <c r="E23" s="9"/>
    </row>
    <row r="24" spans="1:5" s="3" customFormat="1" ht="24.75" customHeight="1">
      <c r="A24" s="15" t="s">
        <v>75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87839.35</v>
      </c>
      <c r="C27" s="13"/>
      <c r="D27" s="13"/>
      <c r="E27" s="13"/>
    </row>
    <row r="28" spans="1:5" s="14" customFormat="1" ht="13.5" customHeight="1">
      <c r="A28" s="18" t="s">
        <v>60</v>
      </c>
      <c r="B28" s="26">
        <v>365755.62</v>
      </c>
      <c r="C28" s="13"/>
      <c r="D28" s="13"/>
      <c r="E28" s="13"/>
    </row>
    <row r="29" spans="1:5" s="14" customFormat="1" ht="13.5" customHeight="1">
      <c r="A29" s="18" t="s">
        <v>61</v>
      </c>
      <c r="B29" s="26">
        <v>3956890.29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SUM(B26:B29)</f>
        <v>4410485.26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62</v>
      </c>
      <c r="B33" s="26">
        <v>765851.95</v>
      </c>
      <c r="C33" s="13"/>
      <c r="D33" s="13"/>
      <c r="E33" s="13"/>
    </row>
    <row r="34" spans="1:5" s="14" customFormat="1" ht="13.5" customHeight="1">
      <c r="A34" s="18" t="s">
        <v>63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64</v>
      </c>
      <c r="B35" s="26">
        <v>16006.34</v>
      </c>
      <c r="C35" s="13"/>
      <c r="D35" s="13"/>
      <c r="E35" s="13"/>
    </row>
    <row r="36" spans="1:5" s="14" customFormat="1" ht="13.5" customHeight="1">
      <c r="A36" s="18" t="s">
        <v>78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73</v>
      </c>
      <c r="B37" s="26">
        <v>602.42</v>
      </c>
      <c r="C37" s="13"/>
      <c r="D37" s="13"/>
      <c r="E37" s="13"/>
    </row>
    <row r="38" spans="1:5" s="14" customFormat="1" ht="13.5" customHeight="1">
      <c r="A38" s="18" t="s">
        <v>77</v>
      </c>
      <c r="B38" s="26">
        <v>4486.05</v>
      </c>
      <c r="C38" s="13"/>
      <c r="D38" s="13"/>
      <c r="E38" s="13"/>
    </row>
    <row r="39" spans="1:5" s="14" customFormat="1" ht="13.5" customHeight="1">
      <c r="A39" s="20" t="s">
        <v>49</v>
      </c>
      <c r="B39" s="27">
        <f>B33+B34+B35+B36+B37+B38</f>
        <v>786946.76</v>
      </c>
      <c r="C39" s="37"/>
      <c r="D39" s="13"/>
      <c r="E39" s="13"/>
    </row>
    <row r="40" spans="1:5" s="14" customFormat="1" ht="13.5" customHeight="1">
      <c r="A40" s="18"/>
      <c r="B40" s="27"/>
      <c r="C40" s="13"/>
      <c r="D40" s="13"/>
      <c r="E40" s="13"/>
    </row>
    <row r="41" spans="1:5" s="14" customFormat="1" ht="13.5" customHeight="1">
      <c r="A41" s="22" t="s">
        <v>10</v>
      </c>
      <c r="B41" s="28"/>
      <c r="C41" s="13"/>
      <c r="D41" s="13"/>
      <c r="E41" s="13"/>
    </row>
    <row r="42" spans="1:5" s="14" customFormat="1" ht="13.5" customHeight="1">
      <c r="A42" s="18" t="s">
        <v>65</v>
      </c>
      <c r="B42" s="31">
        <v>327621.79</v>
      </c>
      <c r="C42" s="13"/>
      <c r="D42" s="13"/>
      <c r="E42" s="13"/>
    </row>
    <row r="43" spans="1:5" s="14" customFormat="1" ht="13.5" customHeight="1">
      <c r="A43" s="18" t="s">
        <v>66</v>
      </c>
      <c r="B43" s="31">
        <v>0</v>
      </c>
      <c r="C43" s="13"/>
      <c r="D43" s="13"/>
      <c r="E43" s="13"/>
    </row>
    <row r="44" spans="1:5" s="14" customFormat="1" ht="13.5" customHeight="1">
      <c r="A44" s="20" t="s">
        <v>11</v>
      </c>
      <c r="B44" s="32">
        <v>0</v>
      </c>
      <c r="C44" s="13"/>
      <c r="D44" s="13"/>
      <c r="E44" s="13"/>
    </row>
    <row r="45" spans="1:5" s="14" customFormat="1" ht="13.5" customHeight="1">
      <c r="A45" s="20"/>
      <c r="B45" s="27">
        <f>B42+B43+B44</f>
        <v>327621.79</v>
      </c>
      <c r="C45" s="13"/>
      <c r="D45" s="13"/>
      <c r="E45" s="13"/>
    </row>
    <row r="46" spans="1:5" s="14" customFormat="1" ht="13.5" customHeight="1">
      <c r="A46" s="22" t="s">
        <v>15</v>
      </c>
      <c r="B46" s="21"/>
      <c r="C46" s="13"/>
      <c r="D46" s="13"/>
      <c r="E46" s="13"/>
    </row>
    <row r="47" spans="1:5" s="14" customFormat="1" ht="13.5" customHeight="1">
      <c r="A47" s="18" t="s">
        <v>67</v>
      </c>
      <c r="B47" s="31">
        <v>0</v>
      </c>
      <c r="C47" s="13"/>
      <c r="D47" s="13"/>
      <c r="E47" s="13"/>
    </row>
    <row r="48" spans="1:5" s="14" customFormat="1" ht="13.5" customHeight="1">
      <c r="A48" s="20" t="s">
        <v>12</v>
      </c>
      <c r="B48" s="31">
        <v>0</v>
      </c>
      <c r="C48" s="13"/>
      <c r="D48" s="13"/>
      <c r="E48" s="13"/>
    </row>
    <row r="49" spans="1:5" s="14" customFormat="1" ht="13.5" customHeight="1">
      <c r="A49" s="18" t="s">
        <v>68</v>
      </c>
      <c r="B49" s="32">
        <v>0</v>
      </c>
      <c r="C49" s="13"/>
      <c r="D49" s="13"/>
      <c r="E49" s="13"/>
    </row>
    <row r="50" spans="1:5" s="14" customFormat="1" ht="13.5" customHeight="1">
      <c r="A50" s="20" t="s">
        <v>13</v>
      </c>
      <c r="B50" s="32">
        <v>0</v>
      </c>
      <c r="C50" s="13"/>
      <c r="D50" s="13"/>
      <c r="E50" s="13"/>
    </row>
    <row r="51" spans="1:5" s="14" customFormat="1" ht="13.5" customHeight="1">
      <c r="A51" s="22" t="s">
        <v>14</v>
      </c>
      <c r="B51" s="29">
        <f>B47+B48+B49+B50</f>
        <v>0</v>
      </c>
      <c r="C51" s="13"/>
      <c r="D51" s="13"/>
      <c r="E51" s="13"/>
    </row>
    <row r="52" spans="1:5" s="14" customFormat="1" ht="13.5" customHeight="1">
      <c r="A52" s="11"/>
      <c r="B52" s="12"/>
      <c r="C52" s="13"/>
      <c r="D52" s="13"/>
      <c r="E52" s="13"/>
    </row>
    <row r="53" spans="1:5" s="14" customFormat="1" ht="13.5" customHeight="1">
      <c r="A53" s="22" t="s">
        <v>16</v>
      </c>
      <c r="B53" s="21"/>
      <c r="C53" s="13"/>
      <c r="D53" s="13"/>
      <c r="E53" s="13"/>
    </row>
    <row r="54" spans="1:5" s="14" customFormat="1" ht="13.5" customHeight="1">
      <c r="A54" s="22" t="s">
        <v>17</v>
      </c>
      <c r="B54" s="21"/>
      <c r="C54" s="13"/>
      <c r="D54" s="13"/>
      <c r="E54" s="13"/>
    </row>
    <row r="55" spans="1:5" s="14" customFormat="1" ht="13.5" customHeight="1">
      <c r="A55" s="18" t="s">
        <v>18</v>
      </c>
      <c r="B55" s="26">
        <f>709639.93+851.36</f>
        <v>710491.29</v>
      </c>
      <c r="C55" s="13"/>
      <c r="D55" s="13"/>
      <c r="E55" s="13"/>
    </row>
    <row r="56" spans="1:5" s="14" customFormat="1" ht="13.5" customHeight="1">
      <c r="A56" s="18" t="s">
        <v>19</v>
      </c>
      <c r="B56" s="26">
        <f>367253.14+1398</f>
        <v>368651.14</v>
      </c>
      <c r="C56" s="13"/>
      <c r="D56" s="13"/>
      <c r="E56" s="13"/>
    </row>
    <row r="57" spans="1:5" s="14" customFormat="1" ht="13.5" customHeight="1">
      <c r="A57" s="18" t="s">
        <v>20</v>
      </c>
      <c r="B57" s="26">
        <f>71105.11</f>
        <v>71105.11</v>
      </c>
      <c r="C57" s="13"/>
      <c r="D57" s="13"/>
      <c r="E57" s="13"/>
    </row>
    <row r="58" spans="1:5" s="14" customFormat="1" ht="13.5" customHeight="1">
      <c r="A58" s="18" t="s">
        <v>21</v>
      </c>
      <c r="B58" s="26">
        <v>0</v>
      </c>
      <c r="C58" s="13"/>
      <c r="D58" s="13"/>
      <c r="E58" s="13"/>
    </row>
    <row r="59" spans="1:5" s="14" customFormat="1" ht="13.5" customHeight="1">
      <c r="A59" s="18" t="s">
        <v>22</v>
      </c>
      <c r="B59" s="26">
        <f>74467.42+804.34</f>
        <v>75271.76</v>
      </c>
      <c r="C59" s="13"/>
      <c r="D59" s="13"/>
      <c r="E59" s="13"/>
    </row>
    <row r="60" spans="1:5" s="14" customFormat="1" ht="13.5" customHeight="1">
      <c r="A60" s="18" t="s">
        <v>23</v>
      </c>
      <c r="B60" s="26">
        <v>0</v>
      </c>
      <c r="C60" s="13"/>
      <c r="D60" s="13"/>
      <c r="E60" s="13"/>
    </row>
    <row r="61" spans="1:5" s="14" customFormat="1" ht="23.25" customHeight="1">
      <c r="A61" s="18" t="s">
        <v>24</v>
      </c>
      <c r="B61" s="26">
        <v>25795.03</v>
      </c>
      <c r="C61" s="13"/>
      <c r="D61" s="13"/>
      <c r="E61" s="13"/>
    </row>
    <row r="62" spans="1:5" s="14" customFormat="1" ht="13.5" customHeight="1">
      <c r="A62" s="18" t="s">
        <v>74</v>
      </c>
      <c r="B62" s="26">
        <v>0</v>
      </c>
      <c r="C62" s="13"/>
      <c r="D62" s="13"/>
      <c r="E62" s="13"/>
    </row>
    <row r="63" spans="1:5" s="14" customFormat="1" ht="13.5" customHeight="1">
      <c r="A63" s="20" t="s">
        <v>25</v>
      </c>
      <c r="B63" s="27">
        <f>B55+B56+B57+B58+B59+B60+B61+B62</f>
        <v>1251314.3300000003</v>
      </c>
      <c r="C63" s="13"/>
      <c r="D63" s="13"/>
      <c r="E63" s="13"/>
    </row>
    <row r="64" spans="1:5" s="14" customFormat="1" ht="13.5" customHeight="1">
      <c r="A64" s="11"/>
      <c r="B64" s="30"/>
      <c r="C64" s="13"/>
      <c r="D64" s="13"/>
      <c r="E64" s="13"/>
    </row>
    <row r="65" spans="1:5" s="14" customFormat="1" ht="13.5" customHeight="1">
      <c r="A65" s="22" t="s">
        <v>26</v>
      </c>
      <c r="B65" s="21"/>
      <c r="C65" s="13"/>
      <c r="D65" s="13"/>
      <c r="E65" s="13"/>
    </row>
    <row r="66" spans="1:5" s="14" customFormat="1" ht="13.5" customHeight="1">
      <c r="A66" s="18" t="s">
        <v>27</v>
      </c>
      <c r="B66" s="31">
        <v>0</v>
      </c>
      <c r="C66" s="13"/>
      <c r="D66" s="13"/>
      <c r="E66" s="13"/>
    </row>
    <row r="67" spans="1:5" s="14" customFormat="1" ht="13.5" customHeight="1">
      <c r="A67" s="18" t="s">
        <v>28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29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30</v>
      </c>
      <c r="B69" s="31">
        <v>0</v>
      </c>
      <c r="C69" s="13"/>
      <c r="D69" s="13"/>
      <c r="E69" s="13"/>
    </row>
    <row r="70" spans="1:5" s="14" customFormat="1" ht="13.5" customHeight="1">
      <c r="A70" s="20" t="s">
        <v>31</v>
      </c>
      <c r="B70" s="27">
        <f>B66+B67+B68+B69</f>
        <v>0</v>
      </c>
      <c r="C70" s="13"/>
      <c r="D70" s="13"/>
      <c r="E70" s="13"/>
    </row>
    <row r="71" spans="1:5" s="14" customFormat="1" ht="13.5" customHeight="1">
      <c r="A71" s="20" t="s">
        <v>32</v>
      </c>
      <c r="B71" s="27">
        <f>B63+B70</f>
        <v>1251314.3300000003</v>
      </c>
      <c r="C71" s="33"/>
      <c r="D71" s="13"/>
      <c r="E71" s="13"/>
    </row>
    <row r="72" spans="1:5" s="14" customFormat="1" ht="13.5" customHeight="1">
      <c r="A72" s="20"/>
      <c r="B72" s="19"/>
      <c r="C72" s="13"/>
      <c r="D72" s="13"/>
      <c r="E72" s="13"/>
    </row>
    <row r="73" spans="1:5" s="14" customFormat="1" ht="13.5" customHeight="1">
      <c r="A73" s="22" t="s">
        <v>33</v>
      </c>
      <c r="B73" s="21"/>
      <c r="C73" s="13"/>
      <c r="D73" s="13"/>
      <c r="E73" s="13"/>
    </row>
    <row r="74" spans="1:5" s="14" customFormat="1" ht="13.5" customHeight="1">
      <c r="A74" s="18" t="s">
        <v>34</v>
      </c>
      <c r="B74" s="31">
        <v>0</v>
      </c>
      <c r="C74" s="13"/>
      <c r="D74" s="13"/>
      <c r="E74" s="13"/>
    </row>
    <row r="75" spans="1:5" s="14" customFormat="1" ht="13.5" customHeight="1">
      <c r="A75" s="18" t="s">
        <v>35</v>
      </c>
      <c r="B75" s="31">
        <v>0</v>
      </c>
      <c r="C75" s="13"/>
      <c r="D75" s="13"/>
      <c r="E75" s="13"/>
    </row>
    <row r="76" spans="1:5" s="14" customFormat="1" ht="13.5" customHeight="1">
      <c r="A76" s="20" t="s">
        <v>36</v>
      </c>
      <c r="B76" s="27">
        <v>0</v>
      </c>
      <c r="C76" s="13"/>
      <c r="D76" s="13"/>
      <c r="E76" s="13"/>
    </row>
    <row r="77" spans="1:5" s="14" customFormat="1" ht="13.5" customHeight="1">
      <c r="A77" s="20"/>
      <c r="B77" s="27"/>
      <c r="C77" s="13"/>
      <c r="D77" s="13"/>
      <c r="E77" s="13"/>
    </row>
    <row r="78" spans="1:5" s="14" customFormat="1" ht="13.5" customHeight="1">
      <c r="A78" s="22" t="s">
        <v>76</v>
      </c>
      <c r="B78" s="21"/>
      <c r="C78" s="13"/>
      <c r="D78" s="13"/>
      <c r="E78" s="13"/>
    </row>
    <row r="79" spans="1:5" s="14" customFormat="1" ht="13.5" customHeight="1">
      <c r="A79" s="18" t="s">
        <v>69</v>
      </c>
      <c r="B79" s="31">
        <v>87797.35</v>
      </c>
      <c r="C79" s="13"/>
      <c r="D79" s="13"/>
      <c r="E79" s="13"/>
    </row>
    <row r="80" spans="1:5" s="14" customFormat="1" ht="13.5" customHeight="1">
      <c r="A80" s="18" t="s">
        <v>70</v>
      </c>
      <c r="B80" s="31">
        <v>213849.84</v>
      </c>
      <c r="C80" s="13"/>
      <c r="D80" s="13"/>
      <c r="E80" s="13"/>
    </row>
    <row r="81" spans="1:5" s="14" customFormat="1" ht="13.5" customHeight="1">
      <c r="A81" s="18" t="s">
        <v>71</v>
      </c>
      <c r="B81" s="31">
        <v>3644470.5</v>
      </c>
      <c r="C81" s="13"/>
      <c r="D81" s="13"/>
      <c r="E81" s="13"/>
    </row>
    <row r="82" spans="1:5" s="14" customFormat="1" ht="13.5" customHeight="1">
      <c r="A82" s="18" t="s">
        <v>72</v>
      </c>
      <c r="B82" s="31">
        <v>0</v>
      </c>
      <c r="C82" s="13"/>
      <c r="D82" s="13"/>
      <c r="E82" s="13"/>
    </row>
    <row r="83" spans="1:5" s="14" customFormat="1" ht="13.5" customHeight="1">
      <c r="A83" s="20" t="s">
        <v>37</v>
      </c>
      <c r="B83" s="27">
        <f>B79+B80+B81+B82</f>
        <v>3946117.69</v>
      </c>
      <c r="C83" s="36"/>
      <c r="D83" s="37"/>
      <c r="E83" s="13"/>
    </row>
    <row r="84" spans="1:5" s="14" customFormat="1" ht="15.75" customHeight="1">
      <c r="A84" s="23" t="s">
        <v>38</v>
      </c>
      <c r="B84" s="2"/>
      <c r="C84" s="13"/>
      <c r="D84" s="13"/>
      <c r="E84" s="13"/>
    </row>
    <row r="85" spans="1:5" s="14" customFormat="1" ht="13.5" customHeight="1">
      <c r="A85" s="22" t="s">
        <v>39</v>
      </c>
      <c r="B85" s="21"/>
      <c r="C85" s="13"/>
      <c r="D85" s="13"/>
      <c r="E85" s="13"/>
    </row>
    <row r="86" spans="1:5" s="14" customFormat="1" ht="13.5" customHeight="1">
      <c r="A86" s="18" t="s">
        <v>79</v>
      </c>
      <c r="B86" s="31">
        <v>154584.11</v>
      </c>
      <c r="C86" s="13"/>
      <c r="D86" s="13"/>
      <c r="E86" s="13"/>
    </row>
    <row r="87" spans="1:5" s="14" customFormat="1" ht="13.5" customHeight="1">
      <c r="A87" s="18" t="s">
        <v>40</v>
      </c>
      <c r="B87" s="31">
        <v>0</v>
      </c>
      <c r="C87" s="13"/>
      <c r="D87" s="13"/>
      <c r="E87" s="13"/>
    </row>
    <row r="88" spans="1:5" s="14" customFormat="1" ht="13.5" customHeight="1">
      <c r="A88" s="18" t="s">
        <v>80</v>
      </c>
      <c r="B88" s="31">
        <v>1689.62</v>
      </c>
      <c r="C88" s="13"/>
      <c r="D88" s="13"/>
      <c r="E88" s="13"/>
    </row>
    <row r="89" spans="1:5" s="14" customFormat="1" ht="13.5" customHeight="1">
      <c r="A89" s="18" t="s">
        <v>81</v>
      </c>
      <c r="B89" s="31">
        <v>5294.28</v>
      </c>
      <c r="C89" s="13"/>
      <c r="D89" s="13"/>
      <c r="E89" s="13"/>
    </row>
    <row r="90" spans="1:5" s="14" customFormat="1" ht="13.5" customHeight="1">
      <c r="A90" s="22" t="s">
        <v>41</v>
      </c>
      <c r="B90" s="29">
        <f>SUM(B86:B89)</f>
        <v>161568.00999999998</v>
      </c>
      <c r="C90" s="13"/>
      <c r="D90" s="13"/>
      <c r="E90" s="13"/>
    </row>
    <row r="91" spans="1:5" ht="31.5" customHeight="1">
      <c r="A91" s="42" t="s">
        <v>56</v>
      </c>
      <c r="B91" s="43"/>
      <c r="C91" s="2"/>
      <c r="D91" s="2"/>
      <c r="E91" s="2"/>
    </row>
    <row r="92" ht="13.5" customHeight="1">
      <c r="A92" s="2"/>
    </row>
    <row r="93" spans="1:2" ht="13.5" customHeight="1">
      <c r="A93" s="2" t="s">
        <v>42</v>
      </c>
      <c r="B93" s="1" t="s">
        <v>54</v>
      </c>
    </row>
    <row r="94" ht="13.5" customHeight="1">
      <c r="B94" s="1" t="s">
        <v>55</v>
      </c>
    </row>
    <row r="95" ht="13.5" customHeight="1">
      <c r="A95" s="2" t="s">
        <v>43</v>
      </c>
    </row>
    <row r="96" ht="13.5" customHeight="1">
      <c r="B96" s="1" t="s">
        <v>57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8">
    <mergeCell ref="A18:B18"/>
    <mergeCell ref="A23:B23"/>
    <mergeCell ref="A91:B9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2022-06-14T18:17:18Z</cp:lastPrinted>
  <dcterms:created xsi:type="dcterms:W3CDTF">2021-07-27T14:44:50Z</dcterms:created>
  <dcterms:modified xsi:type="dcterms:W3CDTF">2022-06-20T17:19:15Z</dcterms:modified>
  <cp:category/>
  <cp:version/>
  <cp:contentType/>
  <cp:contentStatus/>
</cp:coreProperties>
</file>