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00" windowHeight="7095" activeTab="0"/>
  </bookViews>
  <sheets>
    <sheet name="Plan" sheetId="1" r:id="rId1"/>
  </sheets>
  <definedNames>
    <definedName name="_xlnm.Print_Area" localSheetId="0">'Plan'!$A$1:$B$97</definedName>
  </definedNames>
  <calcPr fullCalcOnLoad="1"/>
</workbook>
</file>

<file path=xl/sharedStrings.xml><?xml version="1.0" encoding="utf-8"?>
<sst xmlns="http://schemas.openxmlformats.org/spreadsheetml/2006/main" count="84" uniqueCount="82">
  <si>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</si>
  <si>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</si>
  <si>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CNPJ:</t>
  </si>
  <si>
    <t xml:space="preserve">CNPJ: </t>
  </si>
  <si>
    <t xml:space="preserve">CONTRATO DE GESTÃO/ADITIVO Nº.: 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</si>
  <si>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</si>
  <si>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</si>
  <si>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</si>
  <si>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</si>
  <si>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</si>
  <si>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</si>
  <si>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</si>
  <si>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</si>
  <si>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</si>
  <si>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</si>
  <si>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</si>
  <si>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</si>
  <si>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</si>
  <si>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</si>
  <si>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</si>
  <si>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</si>
  <si>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5.1.4. Bloqueio Judicial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</si>
  <si>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</si>
  <si>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</si>
  <si>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</si>
  <si>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</si>
  <si>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</si>
  <si>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</si>
  <si>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</si>
  <si>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</si>
  <si>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</si>
  <si>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</si>
  <si>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</si>
  <si>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</si>
  <si>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</si>
  <si>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</si>
  <si>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</si>
  <si>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</si>
  <si>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</si>
  <si>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</si>
  <si>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</si>
  <si>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</si>
  <si>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</si>
  <si>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</si>
  <si>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</t>
    </r>
  </si>
  <si>
    <t>1.1. Caixa (Fundo Fixo)</t>
  </si>
  <si>
    <t>SALDO ANTERIOR (1= 1.1 + 1.2 +1.3 + 1.4 +1.5)</t>
  </si>
  <si>
    <t>3.2. Resgate Aplicação - INVESTIMENTO - Banco Santander - Agência 1223 - Aplicação Automática/CDB</t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</si>
  <si>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</t>
    </r>
  </si>
  <si>
    <t>NOME DO ÓRGÃO PÚBLICO/CONTRATANTE: SES-SECRETARIA ESTADUAL DE SAÚDE/GO</t>
  </si>
  <si>
    <t>003/2013 SES/GO</t>
  </si>
  <si>
    <t>03.969.808/0008-46</t>
  </si>
  <si>
    <t>NOME DA UNIDADE GERIDA: CENTRO ATEN PROLONGADA CASA APOIO COND SOLIDARIEDADE - CEAPSOL</t>
  </si>
  <si>
    <t>Financeiro/Custos</t>
  </si>
  <si>
    <t>7.1. Caixa (Fundo Fixo)</t>
  </si>
  <si>
    <t>TOTAL DE PAGAMENTOS - INVESTIMENTO (5.2= 5.2.1 + 5.2.2 + 5.2.3)</t>
  </si>
  <si>
    <t xml:space="preserve">8.2. Glosa - Não Cumprimento das Metas </t>
  </si>
  <si>
    <t>7. SALDO BANCÁRIO FINAL EM: 30/06/2022</t>
  </si>
  <si>
    <t>1.2. Caixa Econômica Federal  -  Agência 1550 - Conta Corrente  3504-0</t>
  </si>
  <si>
    <t>1.3. Banco Santander - Agência 1223 - Conta Corrente  13.001478-8</t>
  </si>
  <si>
    <t>1.4. Banco Santander - Agência 1223 - Aplicação Automática  13.001478-8</t>
  </si>
  <si>
    <t>1.5. Banco Santander - Agência 1223 - Aplicação CDB  13.001478-8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</si>
  <si>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 13.001478-8 - Banco Santander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</si>
  <si>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13.001478-8 Banco Santander</t>
    </r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</si>
  <si>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 13.001478-8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</si>
  <si>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 13.001478-8</t>
    </r>
  </si>
  <si>
    <t>7.2. Caixa Econômica Federal  -  Agência 1550 - Conta Corrente  3504-0</t>
  </si>
  <si>
    <t>7.3. Banco Santander - Agência 1223 - Conta Corrente  13.001478-8</t>
  </si>
  <si>
    <t>7.4. Banco Santander - Agência 1223 - Aplicação Automática  13.001478-8</t>
  </si>
  <si>
    <t>7.5. Banco Santander - Agência 1223 - Aplicação CDB  13.001478-8</t>
  </si>
  <si>
    <t>VIGÊNCIA DO CONTRATO DE GESTÃO/TERMO ADITIVO: 25/06/2022 A 24/06/2023 - 12º TERMO ADITIVO</t>
  </si>
  <si>
    <t>TOTAL DE PAGAMENTOS - CUSTEIO (5= 5.1.1 + 5.1.2 + 5.1.3 + 5.1.4 + 5.1.5 + 5.1.6 + 5.1.7+ 5.1.8.1+ 5.1.8.2)</t>
  </si>
  <si>
    <t>TOTAL DE ENTRADAS (2= 2.1 + 2.2 + 2.3 + 2.4 + 2.5+2.5.1+2.5.1+2.5.2)</t>
  </si>
  <si>
    <t>5.1.8.2. Outras Saídas (Aporte de caixa "fundo fixo 09/2022")</t>
  </si>
  <si>
    <t>5.1.8.1. Outras Saídas (Restituição de saldo aporte de caixa "fundo fixo 10/2022")</t>
  </si>
  <si>
    <t>2.5.1 Outras Entradas (Aporte de caixa "fundo fixo 10/2022")</t>
  </si>
  <si>
    <t>2.5.2 Outras Entradas (Restituição de saldo aporte de caixa "fundo fixo 09/2022")</t>
  </si>
  <si>
    <t>8.1. Glosa - Eervidores Cedidos (Folha Servidores  09/2022)</t>
  </si>
  <si>
    <t>8.3. Glosa - Outras (Energia Elétrica 09/2022)</t>
  </si>
  <si>
    <t>Competência: OUTUBRO/2022</t>
  </si>
  <si>
    <t>Goiania-GO, 09 de novembro de 2022</t>
  </si>
  <si>
    <t xml:space="preserve">9. Nota Explicativa:  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</si>
</sst>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4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174" fontId="59" fillId="0" borderId="10" xfId="0" applyNumberFormat="1" applyFont="1" applyBorder="1" applyAlignment="1">
      <alignment horizontal="justify"/>
    </xf>
    <xf numFmtId="44" fontId="57" fillId="0" borderId="10" xfId="44" applyFont="1" applyBorder="1" applyAlignment="1">
      <alignment horizontal="right"/>
    </xf>
    <xf numFmtId="44" fontId="56" fillId="0" borderId="10" xfId="44" applyFont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4" fillId="0" borderId="10" xfId="44" applyFont="1" applyBorder="1" applyAlignment="1">
      <alignment horizontal="justify"/>
    </xf>
    <xf numFmtId="44" fontId="57" fillId="0" borderId="10" xfId="44" applyFont="1" applyFill="1" applyBorder="1" applyAlignment="1">
      <alignment horizontal="right"/>
    </xf>
    <xf numFmtId="44" fontId="56" fillId="0" borderId="10" xfId="44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44" fontId="60" fillId="0" borderId="10" xfId="44" applyFont="1" applyBorder="1" applyAlignment="1">
      <alignment horizontal="right"/>
    </xf>
    <xf numFmtId="43" fontId="2" fillId="0" borderId="0" xfId="0" applyNumberFormat="1" applyFont="1" applyAlignment="1">
      <alignment horizontal="justify"/>
    </xf>
    <xf numFmtId="44" fontId="3" fillId="0" borderId="10" xfId="44" applyFont="1" applyFill="1" applyBorder="1" applyAlignment="1">
      <alignment horizontal="right"/>
    </xf>
    <xf numFmtId="44" fontId="5" fillId="0" borderId="0" xfId="0" applyNumberFormat="1" applyFont="1" applyAlignment="1">
      <alignment horizontal="justify"/>
    </xf>
    <xf numFmtId="44" fontId="2" fillId="0" borderId="0" xfId="0" applyNumberFormat="1" applyFont="1" applyAlignment="1">
      <alignment horizontal="justify"/>
    </xf>
    <xf numFmtId="0" fontId="2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1666875</xdr:colOff>
      <xdr:row>0</xdr:row>
      <xdr:rowOff>114300</xdr:rowOff>
    </xdr:from>
    <xdr:to>
      <xdr:col>0</xdr:col>
      <xdr:colOff>6381750</xdr:colOff>
      <xdr:row>2</xdr:row>
      <xdr:rowOff>200025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114300"/>
          <a:ext cx="4714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6124575</xdr:colOff>
      <xdr:row>90</xdr:row>
      <xdr:rowOff>390525</xdr:rowOff>
    </xdr:from>
    <xdr:to>
      <xdr:col>1</xdr:col>
      <xdr:colOff>1485900</xdr:colOff>
      <xdr:row>93</xdr:row>
      <xdr:rowOff>19050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24575" y="16373475"/>
          <a:ext cx="1971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97"/>
  <sheetViews>
    <sheetView showGridLines="0" tabSelected="1" zoomScalePageLayoutView="0" workbookViewId="0" topLeftCell="A84">
      <selection activeCell="A87" sqref="A87:A89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33" bestFit="1" customWidth="1"/>
    <col min="4" max="4" width="21.00390625" style="1" customWidth="1"/>
    <col min="5" max="5" width="11.00390625" style="1" customWidth="1"/>
    <col min="6" max="6" width="30.25390625" style="1" customWidth="1"/>
    <col min="7" max="7" width="20.375" style="1" customWidth="1"/>
    <col min="8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5" ht="12.75" customHeight="1">
      <c r="A6" s="51" t="s">
        <v>6</v>
      </c>
      <c r="B6" s="51"/>
      <c r="C6" s="34"/>
      <c r="D6" s="2"/>
      <c r="E6" s="2"/>
    </row>
    <row r="7" spans="1:5" ht="12.75">
      <c r="A7" s="51"/>
      <c r="B7" s="51"/>
      <c r="C7" s="34"/>
      <c r="D7" s="2"/>
      <c r="E7" s="2"/>
    </row>
    <row r="8" spans="1:5" ht="12.75">
      <c r="A8" s="2"/>
      <c r="B8" s="2"/>
      <c r="C8" s="34"/>
      <c r="D8" s="2"/>
      <c r="E8" s="2"/>
    </row>
    <row r="9" spans="1:5" ht="18" customHeight="1">
      <c r="A9" s="52" t="s">
        <v>0</v>
      </c>
      <c r="B9" s="53"/>
      <c r="C9" s="34"/>
      <c r="D9" s="2"/>
      <c r="E9" s="2"/>
    </row>
    <row r="10" spans="1:5" ht="18" customHeight="1">
      <c r="A10" s="4"/>
      <c r="B10" s="4"/>
      <c r="C10" s="34"/>
      <c r="D10" s="2"/>
      <c r="E10" s="2"/>
    </row>
    <row r="11" spans="1:5" ht="13.5" customHeight="1">
      <c r="A11" s="45" t="s">
        <v>49</v>
      </c>
      <c r="B11" s="46"/>
      <c r="C11" s="34"/>
      <c r="D11" s="2"/>
      <c r="E11" s="2"/>
    </row>
    <row r="12" spans="1:5" ht="13.5" customHeight="1">
      <c r="A12" s="5" t="s">
        <v>3</v>
      </c>
      <c r="B12" s="38" t="s">
        <v>42</v>
      </c>
      <c r="C12" s="34"/>
      <c r="D12" s="2"/>
      <c r="E12" s="2"/>
    </row>
    <row r="13" spans="1:5" ht="13.5" customHeight="1">
      <c r="A13" s="45" t="s">
        <v>1</v>
      </c>
      <c r="B13" s="46"/>
      <c r="C13" s="34"/>
      <c r="D13" s="2"/>
      <c r="E13" s="2"/>
    </row>
    <row r="14" spans="1:5" ht="13.5" customHeight="1">
      <c r="A14" s="5" t="s">
        <v>3</v>
      </c>
      <c r="B14" s="38" t="s">
        <v>51</v>
      </c>
      <c r="C14" s="34"/>
      <c r="D14" s="2"/>
      <c r="E14" s="2"/>
    </row>
    <row r="15" spans="1:5" ht="13.5" customHeight="1">
      <c r="A15" s="45" t="s">
        <v>52</v>
      </c>
      <c r="B15" s="46"/>
      <c r="C15" s="34"/>
      <c r="D15" s="2"/>
      <c r="E15" s="2"/>
    </row>
    <row r="16" spans="1:5" ht="13.5" customHeight="1">
      <c r="A16" s="5" t="s">
        <v>2</v>
      </c>
      <c r="B16" s="38" t="s">
        <v>42</v>
      </c>
      <c r="C16" s="34"/>
      <c r="D16" s="2"/>
      <c r="E16" s="2"/>
    </row>
    <row r="17" spans="1:5" ht="13.5" customHeight="1">
      <c r="A17" s="5" t="s">
        <v>4</v>
      </c>
      <c r="B17" s="38" t="s">
        <v>50</v>
      </c>
      <c r="C17" s="34"/>
      <c r="D17" s="2"/>
      <c r="E17" s="2"/>
    </row>
    <row r="18" spans="1:5" ht="13.5" customHeight="1">
      <c r="A18" s="45" t="s">
        <v>70</v>
      </c>
      <c r="B18" s="46"/>
      <c r="C18" s="34"/>
      <c r="D18" s="2"/>
      <c r="E18" s="2"/>
    </row>
    <row r="19" spans="1:5" ht="13.5" customHeight="1">
      <c r="A19" s="6"/>
      <c r="B19" s="6"/>
      <c r="C19" s="34"/>
      <c r="D19" s="2"/>
      <c r="E19" s="2"/>
    </row>
    <row r="20" spans="1:5" ht="13.5" customHeight="1">
      <c r="A20" s="5" t="s">
        <v>41</v>
      </c>
      <c r="B20" s="39">
        <v>1768408.89</v>
      </c>
      <c r="C20" s="34"/>
      <c r="D20" s="2"/>
      <c r="E20" s="2"/>
    </row>
    <row r="21" spans="1:5" ht="13.5" customHeight="1">
      <c r="A21" s="5" t="s">
        <v>40</v>
      </c>
      <c r="B21" s="39">
        <v>0</v>
      </c>
      <c r="C21" s="34"/>
      <c r="D21" s="2"/>
      <c r="E21" s="2"/>
    </row>
    <row r="22" spans="1:5" s="10" customFormat="1" ht="7.5" customHeight="1">
      <c r="A22" s="7"/>
      <c r="B22" s="8"/>
      <c r="C22" s="35"/>
      <c r="D22" s="9"/>
      <c r="E22" s="9"/>
    </row>
    <row r="23" spans="1:5" s="10" customFormat="1" ht="13.5" customHeight="1">
      <c r="A23" s="47" t="s">
        <v>5</v>
      </c>
      <c r="B23" s="48"/>
      <c r="C23" s="35"/>
      <c r="D23" s="9"/>
      <c r="E23" s="9"/>
    </row>
    <row r="24" spans="1:5" s="3" customFormat="1" ht="24.75" customHeight="1">
      <c r="A24" s="15" t="s">
        <v>79</v>
      </c>
      <c r="B24" s="17" t="s">
        <v>7</v>
      </c>
      <c r="C24" s="36"/>
      <c r="D24" s="16"/>
      <c r="E24" s="16"/>
    </row>
    <row r="25" spans="1:5" s="14" customFormat="1" ht="13.5" customHeight="1">
      <c r="A25" s="22" t="s">
        <v>8</v>
      </c>
      <c r="B25" s="24"/>
      <c r="C25" s="37"/>
      <c r="D25" s="13"/>
      <c r="E25" s="13"/>
    </row>
    <row r="26" spans="1:5" s="14" customFormat="1" ht="13.5" customHeight="1">
      <c r="A26" s="18" t="s">
        <v>45</v>
      </c>
      <c r="B26" s="31">
        <v>33.6</v>
      </c>
      <c r="C26" s="37"/>
      <c r="D26" s="13"/>
      <c r="E26" s="13"/>
    </row>
    <row r="27" spans="1:5" s="14" customFormat="1" ht="13.5" customHeight="1">
      <c r="A27" s="18" t="s">
        <v>58</v>
      </c>
      <c r="B27" s="31">
        <v>93723.99</v>
      </c>
      <c r="C27" s="37"/>
      <c r="D27" s="13"/>
      <c r="E27" s="13"/>
    </row>
    <row r="28" spans="1:5" s="14" customFormat="1" ht="13.5" customHeight="1">
      <c r="A28" s="18" t="s">
        <v>59</v>
      </c>
      <c r="B28" s="31">
        <v>0</v>
      </c>
      <c r="C28" s="37"/>
      <c r="D28" s="13"/>
      <c r="E28" s="13"/>
    </row>
    <row r="29" spans="1:5" s="14" customFormat="1" ht="13.5" customHeight="1">
      <c r="A29" s="18" t="s">
        <v>60</v>
      </c>
      <c r="B29" s="31">
        <v>2528271.5</v>
      </c>
      <c r="C29" s="37"/>
      <c r="D29" s="13"/>
      <c r="E29" s="13"/>
    </row>
    <row r="30" spans="1:5" s="14" customFormat="1" ht="13.5" customHeight="1">
      <c r="A30" s="18" t="s">
        <v>61</v>
      </c>
      <c r="B30" s="31">
        <v>2844131.39</v>
      </c>
      <c r="C30" s="37"/>
      <c r="D30" s="13"/>
      <c r="E30" s="13"/>
    </row>
    <row r="31" spans="1:5" s="14" customFormat="1" ht="13.5" customHeight="1">
      <c r="A31" s="20" t="s">
        <v>46</v>
      </c>
      <c r="B31" s="27">
        <f>SUM(B26:B30)</f>
        <v>5466160.48</v>
      </c>
      <c r="C31" s="37"/>
      <c r="D31" s="13"/>
      <c r="E31" s="13"/>
    </row>
    <row r="32" spans="1:5" s="14" customFormat="1" ht="13.5" customHeight="1">
      <c r="A32" s="18"/>
      <c r="B32" s="25"/>
      <c r="D32" s="13"/>
      <c r="E32" s="13"/>
    </row>
    <row r="33" spans="1:5" s="14" customFormat="1" ht="13.5" customHeight="1">
      <c r="A33" s="22" t="s">
        <v>9</v>
      </c>
      <c r="B33" s="21"/>
      <c r="C33" s="37"/>
      <c r="D33" s="13"/>
      <c r="E33" s="13"/>
    </row>
    <row r="34" spans="1:5" s="14" customFormat="1" ht="13.5" customHeight="1">
      <c r="A34" s="18" t="s">
        <v>62</v>
      </c>
      <c r="B34" s="41">
        <v>0</v>
      </c>
      <c r="C34" s="37"/>
      <c r="D34" s="13"/>
      <c r="E34" s="13"/>
    </row>
    <row r="35" spans="1:5" s="14" customFormat="1" ht="13.5" customHeight="1">
      <c r="A35" s="18" t="s">
        <v>63</v>
      </c>
      <c r="B35" s="26">
        <v>0</v>
      </c>
      <c r="C35" s="37"/>
      <c r="D35" s="13"/>
      <c r="E35" s="13"/>
    </row>
    <row r="36" spans="1:5" s="14" customFormat="1" ht="13.5" customHeight="1">
      <c r="A36" s="18" t="s">
        <v>64</v>
      </c>
      <c r="B36" s="26">
        <v>29093.89</v>
      </c>
      <c r="C36" s="37"/>
      <c r="D36" s="13"/>
      <c r="E36" s="13"/>
    </row>
    <row r="37" spans="1:5" s="14" customFormat="1" ht="13.5" customHeight="1">
      <c r="A37" s="18" t="s">
        <v>65</v>
      </c>
      <c r="B37" s="26">
        <v>0</v>
      </c>
      <c r="C37" s="40"/>
      <c r="D37" s="13"/>
      <c r="E37" s="13"/>
    </row>
    <row r="38" spans="1:5" s="14" customFormat="1" ht="13.5" customHeight="1">
      <c r="A38" s="18" t="s">
        <v>75</v>
      </c>
      <c r="B38" s="26">
        <v>2100</v>
      </c>
      <c r="C38" s="37"/>
      <c r="D38" s="13"/>
      <c r="E38" s="13"/>
    </row>
    <row r="39" spans="1:5" s="14" customFormat="1" ht="13.5" customHeight="1">
      <c r="A39" s="18" t="s">
        <v>76</v>
      </c>
      <c r="B39" s="26">
        <v>33.6</v>
      </c>
      <c r="C39" s="37"/>
      <c r="D39" s="13"/>
      <c r="E39" s="13"/>
    </row>
    <row r="40" spans="1:5" s="14" customFormat="1" ht="13.5" customHeight="1">
      <c r="A40" s="20" t="s">
        <v>72</v>
      </c>
      <c r="B40" s="27">
        <f>SUM(B34:B39)</f>
        <v>31227.489999999998</v>
      </c>
      <c r="C40" s="37"/>
      <c r="D40" s="13"/>
      <c r="E40" s="13"/>
    </row>
    <row r="41" spans="1:5" s="14" customFormat="1" ht="13.5" customHeight="1">
      <c r="A41" s="22" t="s">
        <v>10</v>
      </c>
      <c r="B41" s="28"/>
      <c r="C41" s="37"/>
      <c r="D41" s="13"/>
      <c r="E41" s="13"/>
    </row>
    <row r="42" spans="1:5" s="14" customFormat="1" ht="13.5" customHeight="1">
      <c r="A42" s="18" t="s">
        <v>43</v>
      </c>
      <c r="B42" s="31">
        <v>1698674.94</v>
      </c>
      <c r="C42" s="37"/>
      <c r="D42" s="13"/>
      <c r="E42" s="13"/>
    </row>
    <row r="43" spans="1:5" s="14" customFormat="1" ht="13.5" customHeight="1">
      <c r="A43" s="18" t="s">
        <v>47</v>
      </c>
      <c r="B43" s="31">
        <v>0</v>
      </c>
      <c r="C43" s="37"/>
      <c r="D43" s="13"/>
      <c r="E43" s="13"/>
    </row>
    <row r="44" spans="1:5" s="14" customFormat="1" ht="13.5" customHeight="1">
      <c r="A44" s="20" t="s">
        <v>11</v>
      </c>
      <c r="B44" s="32">
        <f>B42+B43</f>
        <v>1698674.94</v>
      </c>
      <c r="C44" s="37"/>
      <c r="D44" s="13"/>
      <c r="E44" s="13"/>
    </row>
    <row r="45" spans="1:5" s="14" customFormat="1" ht="13.5" customHeight="1">
      <c r="A45" s="20"/>
      <c r="B45" s="19"/>
      <c r="C45" s="37"/>
      <c r="D45" s="13"/>
      <c r="E45" s="13"/>
    </row>
    <row r="46" spans="1:5" s="14" customFormat="1" ht="13.5" customHeight="1">
      <c r="A46" s="22" t="s">
        <v>15</v>
      </c>
      <c r="B46" s="21"/>
      <c r="C46" s="37"/>
      <c r="D46" s="13"/>
      <c r="E46" s="13"/>
    </row>
    <row r="47" spans="1:5" s="14" customFormat="1" ht="13.5" customHeight="1">
      <c r="A47" s="18" t="s">
        <v>44</v>
      </c>
      <c r="B47" s="26">
        <v>1698674.94</v>
      </c>
      <c r="C47" s="37"/>
      <c r="D47" s="13"/>
      <c r="E47" s="13"/>
    </row>
    <row r="48" spans="1:5" s="14" customFormat="1" ht="13.5" customHeight="1">
      <c r="A48" s="20" t="s">
        <v>12</v>
      </c>
      <c r="B48" s="27">
        <f>SUM(B47)</f>
        <v>1698674.94</v>
      </c>
      <c r="C48" s="37"/>
      <c r="D48" s="13"/>
      <c r="E48" s="13"/>
    </row>
    <row r="49" spans="1:5" s="14" customFormat="1" ht="13.5" customHeight="1">
      <c r="A49" s="18" t="s">
        <v>48</v>
      </c>
      <c r="B49" s="26">
        <v>0</v>
      </c>
      <c r="C49" s="37"/>
      <c r="D49" s="13"/>
      <c r="E49" s="13"/>
    </row>
    <row r="50" spans="1:5" s="14" customFormat="1" ht="13.5" customHeight="1">
      <c r="A50" s="20" t="s">
        <v>13</v>
      </c>
      <c r="B50" s="26">
        <v>0</v>
      </c>
      <c r="C50" s="37"/>
      <c r="D50" s="13"/>
      <c r="E50" s="13"/>
    </row>
    <row r="51" spans="1:5" s="14" customFormat="1" ht="13.5" customHeight="1">
      <c r="A51" s="22" t="s">
        <v>14</v>
      </c>
      <c r="B51" s="29">
        <f>B48+B50</f>
        <v>1698674.94</v>
      </c>
      <c r="C51" s="37"/>
      <c r="D51" s="13"/>
      <c r="E51" s="13"/>
    </row>
    <row r="52" spans="1:5" s="14" customFormat="1" ht="13.5" customHeight="1">
      <c r="A52" s="11"/>
      <c r="B52" s="12"/>
      <c r="C52" s="37"/>
      <c r="D52" s="13"/>
      <c r="E52" s="13"/>
    </row>
    <row r="53" spans="1:5" s="14" customFormat="1" ht="13.5" customHeight="1">
      <c r="A53" s="22" t="s">
        <v>16</v>
      </c>
      <c r="B53" s="21"/>
      <c r="C53" s="37"/>
      <c r="D53" s="13"/>
      <c r="E53" s="13"/>
    </row>
    <row r="54" spans="1:5" s="14" customFormat="1" ht="13.5" customHeight="1">
      <c r="A54" s="22" t="s">
        <v>17</v>
      </c>
      <c r="B54" s="21"/>
      <c r="C54" s="37"/>
      <c r="D54" s="13"/>
      <c r="E54" s="13"/>
    </row>
    <row r="55" spans="1:5" s="14" customFormat="1" ht="13.5" customHeight="1">
      <c r="A55" s="18" t="s">
        <v>18</v>
      </c>
      <c r="B55" s="31">
        <f>467593.73+78147.53+2438.4</f>
        <v>548179.66</v>
      </c>
      <c r="C55" s="37"/>
      <c r="D55" s="13"/>
      <c r="E55" s="13"/>
    </row>
    <row r="56" spans="1:5" s="14" customFormat="1" ht="13.5" customHeight="1">
      <c r="A56" s="18" t="s">
        <v>19</v>
      </c>
      <c r="B56" s="31">
        <f>656397.62+9584.45</f>
        <v>665982.07</v>
      </c>
      <c r="C56" s="37"/>
      <c r="D56" s="13"/>
      <c r="E56" s="13"/>
    </row>
    <row r="57" spans="1:5" s="14" customFormat="1" ht="13.5" customHeight="1">
      <c r="A57" s="18" t="s">
        <v>20</v>
      </c>
      <c r="B57" s="31">
        <v>70317.78</v>
      </c>
      <c r="C57" s="37"/>
      <c r="D57" s="13"/>
      <c r="E57" s="13"/>
    </row>
    <row r="58" spans="1:5" s="14" customFormat="1" ht="13.5" customHeight="1">
      <c r="A58" s="18" t="s">
        <v>21</v>
      </c>
      <c r="B58" s="31"/>
      <c r="C58" s="37"/>
      <c r="D58" s="13"/>
      <c r="E58" s="13"/>
    </row>
    <row r="59" spans="1:5" s="14" customFormat="1" ht="13.5" customHeight="1">
      <c r="A59" s="18" t="s">
        <v>22</v>
      </c>
      <c r="B59" s="31">
        <f>74596.41+146.8</f>
        <v>74743.21</v>
      </c>
      <c r="C59" s="37"/>
      <c r="D59" s="13"/>
      <c r="E59" s="13"/>
    </row>
    <row r="60" spans="1:5" s="14" customFormat="1" ht="13.5" customHeight="1">
      <c r="A60" s="18" t="s">
        <v>23</v>
      </c>
      <c r="B60" s="31">
        <f>263348.11+62451.65</f>
        <v>325799.76</v>
      </c>
      <c r="C60" s="37"/>
      <c r="D60" s="13"/>
      <c r="E60" s="13"/>
    </row>
    <row r="61" spans="1:5" s="14" customFormat="1" ht="23.25" customHeight="1">
      <c r="A61" s="18" t="s">
        <v>24</v>
      </c>
      <c r="B61" s="31">
        <v>33545</v>
      </c>
      <c r="C61" s="37"/>
      <c r="D61" s="13"/>
      <c r="E61" s="13"/>
    </row>
    <row r="62" spans="1:5" s="14" customFormat="1" ht="13.5" customHeight="1">
      <c r="A62" s="18" t="s">
        <v>74</v>
      </c>
      <c r="B62" s="31">
        <v>2100</v>
      </c>
      <c r="C62" s="37"/>
      <c r="D62" s="13"/>
      <c r="E62" s="13"/>
    </row>
    <row r="63" spans="1:5" s="14" customFormat="1" ht="13.5" customHeight="1">
      <c r="A63" s="18" t="s">
        <v>73</v>
      </c>
      <c r="B63" s="26">
        <v>33.6</v>
      </c>
      <c r="C63" s="37"/>
      <c r="D63" s="13"/>
      <c r="E63" s="13"/>
    </row>
    <row r="64" spans="1:5" s="14" customFormat="1" ht="13.5" customHeight="1">
      <c r="A64" s="20" t="s">
        <v>71</v>
      </c>
      <c r="B64" s="27">
        <f>SUM(B55:B63)</f>
        <v>1720701.08</v>
      </c>
      <c r="C64" s="37"/>
      <c r="D64" s="13"/>
      <c r="E64" s="13"/>
    </row>
    <row r="65" spans="1:5" s="14" customFormat="1" ht="13.5" customHeight="1">
      <c r="A65" s="11"/>
      <c r="B65" s="30"/>
      <c r="C65" s="37"/>
      <c r="D65" s="13"/>
      <c r="E65" s="13"/>
    </row>
    <row r="66" spans="1:5" s="14" customFormat="1" ht="13.5" customHeight="1">
      <c r="A66" s="22" t="s">
        <v>25</v>
      </c>
      <c r="B66" s="21"/>
      <c r="C66" s="37"/>
      <c r="D66" s="13"/>
      <c r="E66" s="13"/>
    </row>
    <row r="67" spans="1:5" s="14" customFormat="1" ht="13.5" customHeight="1">
      <c r="A67" s="18" t="s">
        <v>26</v>
      </c>
      <c r="B67" s="31">
        <v>0</v>
      </c>
      <c r="C67" s="37"/>
      <c r="D67" s="13"/>
      <c r="E67" s="13"/>
    </row>
    <row r="68" spans="1:5" s="14" customFormat="1" ht="13.5" customHeight="1">
      <c r="A68" s="18" t="s">
        <v>27</v>
      </c>
      <c r="B68" s="31">
        <v>0</v>
      </c>
      <c r="C68" s="37"/>
      <c r="D68" s="13"/>
      <c r="E68" s="13"/>
    </row>
    <row r="69" spans="1:5" s="14" customFormat="1" ht="13.5" customHeight="1">
      <c r="A69" s="18" t="s">
        <v>28</v>
      </c>
      <c r="B69" s="31">
        <v>0</v>
      </c>
      <c r="C69" s="37"/>
      <c r="D69" s="13"/>
      <c r="E69" s="13"/>
    </row>
    <row r="70" spans="1:5" s="14" customFormat="1" ht="13.5" customHeight="1">
      <c r="A70" s="20" t="s">
        <v>55</v>
      </c>
      <c r="B70" s="27">
        <f>SUM(B67:B69)</f>
        <v>0</v>
      </c>
      <c r="C70" s="37"/>
      <c r="D70" s="13"/>
      <c r="E70" s="13"/>
    </row>
    <row r="71" spans="1:5" s="14" customFormat="1" ht="13.5" customHeight="1">
      <c r="A71" s="20" t="s">
        <v>29</v>
      </c>
      <c r="B71" s="27">
        <f>B70+B64</f>
        <v>1720701.08</v>
      </c>
      <c r="C71" s="37"/>
      <c r="D71" s="13"/>
      <c r="E71" s="13"/>
    </row>
    <row r="72" spans="1:5" s="14" customFormat="1" ht="13.5" customHeight="1">
      <c r="A72" s="20"/>
      <c r="B72" s="19"/>
      <c r="C72" s="37"/>
      <c r="D72" s="13"/>
      <c r="E72" s="13"/>
    </row>
    <row r="73" spans="1:5" s="14" customFormat="1" ht="13.5" customHeight="1">
      <c r="A73" s="22" t="s">
        <v>30</v>
      </c>
      <c r="B73" s="21"/>
      <c r="C73" s="37"/>
      <c r="D73" s="13"/>
      <c r="E73" s="13"/>
    </row>
    <row r="74" spans="1:5" s="14" customFormat="1" ht="13.5" customHeight="1">
      <c r="A74" s="18" t="s">
        <v>31</v>
      </c>
      <c r="B74" s="31">
        <v>0</v>
      </c>
      <c r="C74" s="37"/>
      <c r="D74" s="13"/>
      <c r="E74" s="13"/>
    </row>
    <row r="75" spans="1:5" s="14" customFormat="1" ht="13.5" customHeight="1">
      <c r="A75" s="18" t="s">
        <v>32</v>
      </c>
      <c r="B75" s="31">
        <v>0</v>
      </c>
      <c r="C75" s="37"/>
      <c r="D75" s="13"/>
      <c r="E75" s="13"/>
    </row>
    <row r="76" spans="1:5" s="14" customFormat="1" ht="13.5" customHeight="1">
      <c r="A76" s="20" t="s">
        <v>33</v>
      </c>
      <c r="B76" s="27">
        <v>0</v>
      </c>
      <c r="C76" s="37"/>
      <c r="D76" s="13"/>
      <c r="E76" s="13"/>
    </row>
    <row r="77" spans="1:5" s="14" customFormat="1" ht="13.5" customHeight="1">
      <c r="A77" s="20"/>
      <c r="B77" s="27"/>
      <c r="C77" s="37"/>
      <c r="D77" s="13"/>
      <c r="E77" s="13"/>
    </row>
    <row r="78" spans="1:5" s="14" customFormat="1" ht="13.5" customHeight="1">
      <c r="A78" s="22" t="s">
        <v>57</v>
      </c>
      <c r="B78" s="21"/>
      <c r="C78" s="37"/>
      <c r="D78" s="13"/>
      <c r="E78" s="13"/>
    </row>
    <row r="79" spans="1:5" s="14" customFormat="1" ht="13.5" customHeight="1">
      <c r="A79" s="18" t="s">
        <v>54</v>
      </c>
      <c r="B79" s="31">
        <v>618.14</v>
      </c>
      <c r="C79" s="44"/>
      <c r="D79" s="44"/>
      <c r="E79" s="13"/>
    </row>
    <row r="80" spans="1:5" s="14" customFormat="1" ht="13.5" customHeight="1">
      <c r="A80" s="18" t="s">
        <v>66</v>
      </c>
      <c r="B80" s="31">
        <v>73393.71</v>
      </c>
      <c r="C80" s="37"/>
      <c r="D80" s="13"/>
      <c r="E80" s="13"/>
    </row>
    <row r="81" spans="1:5" s="14" customFormat="1" ht="13.5" customHeight="1">
      <c r="A81" s="18" t="s">
        <v>67</v>
      </c>
      <c r="B81" s="31">
        <v>0</v>
      </c>
      <c r="C81" s="37"/>
      <c r="D81" s="13"/>
      <c r="E81" s="13"/>
    </row>
    <row r="82" spans="1:5" s="14" customFormat="1" ht="13.5" customHeight="1">
      <c r="A82" s="18" t="s">
        <v>68</v>
      </c>
      <c r="B82" s="31">
        <v>829805.97</v>
      </c>
      <c r="C82" s="37"/>
      <c r="D82" s="13"/>
      <c r="E82" s="13"/>
    </row>
    <row r="83" spans="1:5" s="14" customFormat="1" ht="13.5" customHeight="1">
      <c r="A83" s="18" t="s">
        <v>69</v>
      </c>
      <c r="B83" s="31">
        <v>2872869.07</v>
      </c>
      <c r="C83" s="37"/>
      <c r="D83" s="13"/>
      <c r="E83" s="13"/>
    </row>
    <row r="84" spans="1:5" s="14" customFormat="1" ht="13.5" customHeight="1">
      <c r="A84" s="20" t="s">
        <v>34</v>
      </c>
      <c r="B84" s="27">
        <f>SUM(B79:B83)</f>
        <v>3776686.8899999997</v>
      </c>
      <c r="C84" s="42">
        <f>B31+B40-B71</f>
        <v>3776686.8900000006</v>
      </c>
      <c r="D84" s="43">
        <f>B84-C84</f>
        <v>0</v>
      </c>
      <c r="E84" s="13"/>
    </row>
    <row r="85" spans="1:5" s="14" customFormat="1" ht="15.75" customHeight="1">
      <c r="A85" s="23" t="s">
        <v>35</v>
      </c>
      <c r="B85" s="2"/>
      <c r="C85" s="37"/>
      <c r="D85" s="13"/>
      <c r="E85" s="13"/>
    </row>
    <row r="86" spans="1:5" s="14" customFormat="1" ht="13.5" customHeight="1">
      <c r="A86" s="22" t="s">
        <v>36</v>
      </c>
      <c r="B86" s="21"/>
      <c r="C86" s="37"/>
      <c r="D86" s="13"/>
      <c r="E86" s="13"/>
    </row>
    <row r="87" spans="1:5" s="14" customFormat="1" ht="13.5" customHeight="1">
      <c r="A87" s="18" t="s">
        <v>77</v>
      </c>
      <c r="B87" s="31">
        <v>101330.59</v>
      </c>
      <c r="C87" s="37"/>
      <c r="D87" s="13"/>
      <c r="E87" s="13"/>
    </row>
    <row r="88" spans="1:5" s="14" customFormat="1" ht="13.5" customHeight="1">
      <c r="A88" s="18" t="s">
        <v>56</v>
      </c>
      <c r="B88" s="31">
        <v>0</v>
      </c>
      <c r="C88" s="37"/>
      <c r="D88" s="13"/>
      <c r="E88" s="13"/>
    </row>
    <row r="89" spans="1:5" s="14" customFormat="1" ht="13.5" customHeight="1">
      <c r="A89" s="18" t="s">
        <v>78</v>
      </c>
      <c r="B89" s="31">
        <v>13632.69</v>
      </c>
      <c r="C89" s="37"/>
      <c r="D89" s="13"/>
      <c r="E89" s="13"/>
    </row>
    <row r="90" spans="1:5" s="14" customFormat="1" ht="13.5" customHeight="1">
      <c r="A90" s="22" t="s">
        <v>37</v>
      </c>
      <c r="B90" s="29">
        <f>SUM(B87:B89)</f>
        <v>114963.28</v>
      </c>
      <c r="C90" s="37"/>
      <c r="D90" s="13"/>
      <c r="E90" s="13"/>
    </row>
    <row r="91" spans="1:5" ht="31.5" customHeight="1">
      <c r="A91" s="49" t="s">
        <v>81</v>
      </c>
      <c r="B91" s="50"/>
      <c r="C91" s="34"/>
      <c r="D91" s="2"/>
      <c r="E91" s="2"/>
    </row>
    <row r="92" ht="13.5" customHeight="1">
      <c r="A92" s="2"/>
    </row>
    <row r="93" ht="13.5" customHeight="1">
      <c r="A93" s="2" t="s">
        <v>38</v>
      </c>
    </row>
    <row r="94" spans="1:2" ht="13.5" customHeight="1">
      <c r="A94" s="2"/>
      <c r="B94" s="1" t="s">
        <v>53</v>
      </c>
    </row>
    <row r="95" ht="13.5" customHeight="1"/>
    <row r="96" ht="13.5" customHeight="1">
      <c r="A96" s="2" t="s">
        <v>39</v>
      </c>
    </row>
    <row r="97" ht="13.5" customHeight="1">
      <c r="B97" s="1" t="s">
        <v>80</v>
      </c>
    </row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9">
    <mergeCell ref="C79:D79"/>
    <mergeCell ref="A18:B18"/>
    <mergeCell ref="A23:B23"/>
    <mergeCell ref="A91:B91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2" horizontalDpi="600" verticalDpi="600" orientation="portrait" paperSize="9" scale="63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Suedna Silva Alves</cp:lastModifiedBy>
  <cp:lastPrinted>2022-11-08T13:42:48Z</cp:lastPrinted>
  <dcterms:created xsi:type="dcterms:W3CDTF">2021-07-27T14:44:50Z</dcterms:created>
  <dcterms:modified xsi:type="dcterms:W3CDTF">2022-11-10T16:42:18Z</dcterms:modified>
  <cp:category/>
  <cp:version/>
  <cp:contentType/>
  <cp:contentStatus/>
</cp:coreProperties>
</file>