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2" activeTab="0"/>
  </bookViews>
  <sheets>
    <sheet name="Plan" sheetId="1" r:id="rId1"/>
    <sheet name="Planilha1" sheetId="2" r:id="rId2"/>
  </sheets>
  <definedNames>
    <definedName name="_xlnm.Print_Area" localSheetId="0">'Plan'!$A$1:$B$107</definedName>
  </definedNames>
  <calcPr fullCalcOnLoad="1"/>
</workbook>
</file>

<file path=xl/sharedStrings.xml><?xml version="1.0" encoding="utf-8"?>
<sst xmlns="http://schemas.openxmlformats.org/spreadsheetml/2006/main" count="98" uniqueCount="96">
  <si>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</si>
  <si>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</si>
  <si>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</si>
  <si>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</si>
  <si>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</si>
  <si>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</si>
  <si>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</si>
  <si>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</si>
  <si>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</si>
  <si>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</si>
  <si>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</si>
  <si>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</si>
  <si>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</si>
  <si>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</si>
  <si>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</si>
  <si>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</si>
  <si>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</si>
  <si>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</si>
  <si>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</si>
  <si>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</si>
  <si>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</si>
  <si>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</si>
  <si>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</si>
  <si>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</si>
  <si>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</si>
  <si>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</si>
  <si>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</si>
  <si>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</si>
  <si>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</si>
  <si>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</si>
  <si>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</si>
  <si>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</si>
  <si>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</si>
  <si>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</si>
  <si>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</si>
  <si>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</si>
  <si>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</si>
  <si>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</si>
  <si>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</si>
  <si>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</si>
  <si>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</si>
  <si>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</si>
  <si>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</si>
  <si>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</si>
  <si>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</si>
  <si>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</si>
  <si>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</si>
  <si>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</si>
  <si>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</si>
  <si>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</si>
  <si>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</si>
  <si>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</si>
  <si>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</si>
  <si>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</si>
  <si>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</si>
  <si>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</si>
  <si>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</si>
  <si>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</si>
  <si>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</si>
  <si>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</si>
  <si>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</si>
  <si>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</si>
  <si>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</si>
  <si>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</si>
  <si>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</si>
  <si>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</si>
  <si>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</si>
  <si>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</si>
  <si>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</si>
  <si>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</si>
  <si>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</si>
  <si>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</si>
  <si>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</si>
  <si>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</si>
  <si>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</si>
  <si>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2.5.4 Outras Entradas (Recuperação de despesas/Reembolso de despesas)</t>
  </si>
  <si>
    <t>5.1.8. Outras Saídas (Reembolso de despesas)</t>
  </si>
  <si>
    <t>TOTAL DE PAGAMENTOS - CUSTEIO (5= 5.1.1 + 5.1.2 + 5.1.3 + 5.1.4 + 5.1.5 + 5.1.6 + 5.1.7+ 5.1.8+5.1.8.1+ 5.1.8.2 + 5.1.8.3 +5.1.8.4)</t>
  </si>
  <si>
    <t>VIGÊNCIA DO CONTRATO DE GESTÃO/TERMO ADITIVO: 25/06/2023 A 24/06/2024 - 13º TERMO ADITIVO</t>
  </si>
  <si>
    <t>2.5.2 Outras Entradas (Restituição de saldo aporte de caixa "fundo fixo 09/2023")</t>
  </si>
  <si>
    <t>2.5.1 Outras Entradas (Aporte de caixa "fundo fixo 10/2023")</t>
  </si>
  <si>
    <t>8.1. Glosa - Servidores Cedidos (Folha Servidores  10/2023)</t>
  </si>
  <si>
    <t>8.3. Glosa - Outras (Energia Elétrica 10/2023)</t>
  </si>
  <si>
    <t>Competência:NOVEMBRO/2023</t>
  </si>
  <si>
    <t>5.1.8.2. Outras Saídas (Aporte de caixa "fundo fixo 11/2023")</t>
  </si>
  <si>
    <t>5.1.8.1. Outras Saídas (Restituição de saldo aporte de caixa "fundo fixo 10/2023")</t>
  </si>
  <si>
    <t>7. SALDO BANCÁRIO FINAL EM: 30/11/2023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</si>
  <si>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</si>
  <si>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</si>
  <si>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</si>
  <si>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</si>
  <si>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</si>
  <si>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</si>
  <si>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</si>
  <si>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3.3 Caixa Econômica Federal  -  Agência 1550 - Aplicação - Conta Corrente  3504-0</t>
  </si>
  <si>
    <t>Goiania-GO, 07 de ezembro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</si>
</sst>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102</xdr:row>
      <xdr:rowOff>361950</xdr:rowOff>
    </xdr:from>
    <xdr:to>
      <xdr:col>1</xdr:col>
      <xdr:colOff>1838325</xdr:colOff>
      <xdr:row>105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83546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2085975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85725"/>
          <a:ext cx="6800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07"/>
  <sheetViews>
    <sheetView showGridLines="0" tabSelected="1" view="pageBreakPreview" zoomScale="110" zoomScaleSheetLayoutView="110" workbookViewId="0" topLeftCell="A1">
      <selection activeCell="C104" sqref="C104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7" t="s">
        <v>6</v>
      </c>
      <c r="B6" s="57"/>
      <c r="C6" s="33"/>
      <c r="D6" s="2"/>
    </row>
    <row r="7" spans="1:4" ht="12.75">
      <c r="A7" s="57"/>
      <c r="B7" s="57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8" t="s">
        <v>0</v>
      </c>
      <c r="B9" s="59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51" t="s">
        <v>49</v>
      </c>
      <c r="B11" s="52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51" t="s">
        <v>1</v>
      </c>
      <c r="B13" s="52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51" t="s">
        <v>52</v>
      </c>
      <c r="B15" s="52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51" t="s">
        <v>78</v>
      </c>
      <c r="B18" s="52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1781063.27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3" t="s">
        <v>5</v>
      </c>
      <c r="B23" s="54"/>
      <c r="C23" s="34"/>
      <c r="D23" s="9"/>
    </row>
    <row r="24" spans="1:4" s="3" customFormat="1" ht="24.75" customHeight="1">
      <c r="A24" s="15" t="s">
        <v>83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1.36</v>
      </c>
      <c r="C26" s="36"/>
      <c r="D26" s="13"/>
    </row>
    <row r="27" spans="1:4" s="14" customFormat="1" ht="13.5" customHeight="1">
      <c r="A27" s="18" t="s">
        <v>57</v>
      </c>
      <c r="B27" s="30">
        <v>2778892.63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28647.21</v>
      </c>
      <c r="C29" s="36"/>
      <c r="D29" s="13"/>
    </row>
    <row r="30" spans="1:4" s="14" customFormat="1" ht="13.5" customHeight="1">
      <c r="A30" s="18" t="s">
        <v>60</v>
      </c>
      <c r="B30" s="30">
        <v>185816.21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2993357.4099999997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1709726.07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48">
        <v>21711.69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80</v>
      </c>
      <c r="B38" s="26">
        <v>2100</v>
      </c>
      <c r="C38" s="36"/>
      <c r="D38" s="13"/>
    </row>
    <row r="39" spans="1:4" s="14" customFormat="1" ht="13.5" customHeight="1">
      <c r="A39" s="18" t="s">
        <v>79</v>
      </c>
      <c r="B39" s="26">
        <v>1.36</v>
      </c>
      <c r="C39" s="36"/>
      <c r="D39" s="13"/>
    </row>
    <row r="40" spans="1:4" s="14" customFormat="1" ht="13.5" customHeight="1">
      <c r="A40" s="18" t="s">
        <v>71</v>
      </c>
      <c r="B40" s="26">
        <v>15153.3</v>
      </c>
      <c r="C40" s="36"/>
      <c r="D40" s="13"/>
    </row>
    <row r="41" spans="1:4" s="14" customFormat="1" ht="13.5" customHeight="1">
      <c r="A41" s="18" t="s">
        <v>75</v>
      </c>
      <c r="B41" s="26">
        <v>1016.7</v>
      </c>
      <c r="C41" s="36"/>
      <c r="D41" s="13"/>
    </row>
    <row r="42" spans="1:4" s="14" customFormat="1" ht="13.5" customHeight="1">
      <c r="A42" s="20" t="s">
        <v>72</v>
      </c>
      <c r="B42" s="27">
        <f>SUM(B34:B41)</f>
        <v>1749709.12</v>
      </c>
      <c r="C42" s="36"/>
      <c r="D42" s="13"/>
    </row>
    <row r="43" spans="1:4" s="14" customFormat="1" ht="13.5" customHeight="1">
      <c r="A43" s="22" t="s">
        <v>10</v>
      </c>
      <c r="B43" s="28"/>
      <c r="C43" s="36"/>
      <c r="D43" s="13"/>
    </row>
    <row r="44" spans="1:4" s="14" customFormat="1" ht="13.5" customHeight="1">
      <c r="A44" s="18" t="s">
        <v>43</v>
      </c>
      <c r="B44" s="48">
        <v>2472690.99</v>
      </c>
      <c r="C44" s="36"/>
      <c r="D44" s="13"/>
    </row>
    <row r="45" spans="1:4" s="14" customFormat="1" ht="13.5" customHeight="1">
      <c r="A45" s="18" t="s">
        <v>47</v>
      </c>
      <c r="B45" s="30">
        <v>0</v>
      </c>
      <c r="C45" s="36"/>
      <c r="D45" s="13"/>
    </row>
    <row r="46" spans="1:4" s="14" customFormat="1" ht="13.5" customHeight="1">
      <c r="A46" s="18" t="s">
        <v>94</v>
      </c>
      <c r="B46" s="30">
        <v>1030886.78</v>
      </c>
      <c r="C46" s="36"/>
      <c r="D46" s="13"/>
    </row>
    <row r="47" spans="1:4" s="14" customFormat="1" ht="13.5" customHeight="1">
      <c r="A47" s="20" t="s">
        <v>11</v>
      </c>
      <c r="B47" s="31">
        <f>B44+B45+B46</f>
        <v>3503577.7700000005</v>
      </c>
      <c r="C47" s="36"/>
      <c r="D47" s="13"/>
    </row>
    <row r="48" spans="1:4" s="14" customFormat="1" ht="13.5" customHeight="1">
      <c r="A48" s="20"/>
      <c r="B48" s="19"/>
      <c r="C48" s="36"/>
      <c r="D48" s="13"/>
    </row>
    <row r="49" spans="1:4" s="14" customFormat="1" ht="13.5" customHeight="1">
      <c r="A49" s="22" t="s">
        <v>15</v>
      </c>
      <c r="B49" s="21"/>
      <c r="C49" s="36"/>
      <c r="D49" s="13"/>
    </row>
    <row r="50" spans="1:4" s="14" customFormat="1" ht="13.5" customHeight="1">
      <c r="A50" s="18" t="s">
        <v>44</v>
      </c>
      <c r="B50" s="48">
        <v>1950811.19</v>
      </c>
      <c r="C50" s="36"/>
      <c r="D50" s="13"/>
    </row>
    <row r="51" spans="1:4" s="14" customFormat="1" ht="13.5" customHeight="1">
      <c r="A51" s="20" t="s">
        <v>12</v>
      </c>
      <c r="B51" s="27">
        <f>SUM(B50:B50)</f>
        <v>1950811.19</v>
      </c>
      <c r="C51" s="36"/>
      <c r="D51" s="13"/>
    </row>
    <row r="52" spans="1:4" s="14" customFormat="1" ht="13.5" customHeight="1">
      <c r="A52" s="18" t="s">
        <v>48</v>
      </c>
      <c r="B52" s="26">
        <v>0</v>
      </c>
      <c r="C52" s="36"/>
      <c r="D52" s="13"/>
    </row>
    <row r="53" spans="1:4" s="14" customFormat="1" ht="13.5" customHeight="1">
      <c r="A53" s="20" t="s">
        <v>13</v>
      </c>
      <c r="B53" s="26">
        <v>0</v>
      </c>
      <c r="C53" s="36"/>
      <c r="D53" s="13"/>
    </row>
    <row r="54" spans="1:4" s="14" customFormat="1" ht="13.5" customHeight="1">
      <c r="A54" s="22" t="s">
        <v>14</v>
      </c>
      <c r="B54" s="29">
        <f>B51+B53</f>
        <v>1950811.19</v>
      </c>
      <c r="C54" s="36"/>
      <c r="D54" s="13"/>
    </row>
    <row r="55" spans="1:4" s="14" customFormat="1" ht="13.5" customHeight="1">
      <c r="A55" s="11"/>
      <c r="B55" s="12"/>
      <c r="C55" s="36"/>
      <c r="D55" s="13"/>
    </row>
    <row r="56" spans="1:4" s="14" customFormat="1" ht="13.5" customHeight="1">
      <c r="A56" s="22" t="s">
        <v>16</v>
      </c>
      <c r="B56" s="21"/>
      <c r="C56" s="36"/>
      <c r="D56" s="13"/>
    </row>
    <row r="57" spans="1:4" s="14" customFormat="1" ht="13.5" customHeight="1">
      <c r="A57" s="22" t="s">
        <v>17</v>
      </c>
      <c r="B57" s="21"/>
      <c r="C57" s="36"/>
      <c r="D57" s="13"/>
    </row>
    <row r="58" spans="1:4" s="14" customFormat="1" ht="13.5" customHeight="1">
      <c r="A58" s="18" t="s">
        <v>18</v>
      </c>
      <c r="B58" s="49">
        <f>815077.48+8247.52+2229.7</f>
        <v>825554.7</v>
      </c>
      <c r="C58" s="36"/>
      <c r="D58" s="13"/>
    </row>
    <row r="59" spans="1:4" s="14" customFormat="1" ht="13.5" customHeight="1">
      <c r="A59" s="18" t="s">
        <v>19</v>
      </c>
      <c r="B59" s="49">
        <f>838949.86+7915.39+9576.65</f>
        <v>856441.9</v>
      </c>
      <c r="C59" s="36"/>
      <c r="D59" s="13"/>
    </row>
    <row r="60" spans="1:4" s="14" customFormat="1" ht="13.5" customHeight="1">
      <c r="A60" s="18" t="s">
        <v>20</v>
      </c>
      <c r="B60" s="49">
        <v>98136.18</v>
      </c>
      <c r="C60" s="36"/>
      <c r="D60" s="13"/>
    </row>
    <row r="61" spans="1:4" s="14" customFormat="1" ht="13.5" customHeight="1">
      <c r="A61" s="18" t="s">
        <v>21</v>
      </c>
      <c r="B61" s="30">
        <v>15153.3</v>
      </c>
      <c r="C61" s="36"/>
      <c r="D61" s="13"/>
    </row>
    <row r="62" spans="1:4" s="14" customFormat="1" ht="13.5" customHeight="1">
      <c r="A62" s="18" t="s">
        <v>22</v>
      </c>
      <c r="B62" s="30">
        <f>96721.39+57.59</f>
        <v>96778.98</v>
      </c>
      <c r="C62" s="36"/>
      <c r="D62" s="13"/>
    </row>
    <row r="63" spans="1:4" s="14" customFormat="1" ht="13.5" customHeight="1">
      <c r="A63" s="18" t="s">
        <v>23</v>
      </c>
      <c r="B63" s="49">
        <f>259579.46+4189.24</f>
        <v>263768.7</v>
      </c>
      <c r="C63" s="36"/>
      <c r="D63" s="13"/>
    </row>
    <row r="64" spans="1:4" s="14" customFormat="1" ht="23.25" customHeight="1">
      <c r="A64" s="18" t="s">
        <v>24</v>
      </c>
      <c r="B64" s="30">
        <v>49143.89</v>
      </c>
      <c r="C64" s="36"/>
      <c r="D64" s="13"/>
    </row>
    <row r="65" spans="1:4" s="14" customFormat="1" ht="12.75">
      <c r="A65" s="18" t="s">
        <v>76</v>
      </c>
      <c r="B65" s="30">
        <v>1016.7</v>
      </c>
      <c r="C65" s="36"/>
      <c r="D65" s="13"/>
    </row>
    <row r="66" spans="1:4" s="14" customFormat="1" ht="13.5" customHeight="1">
      <c r="A66" s="18" t="s">
        <v>85</v>
      </c>
      <c r="B66" s="30">
        <v>1.36</v>
      </c>
      <c r="C66" s="36"/>
      <c r="D66" s="13"/>
    </row>
    <row r="67" spans="1:4" s="14" customFormat="1" ht="13.5" customHeight="1">
      <c r="A67" s="18" t="s">
        <v>84</v>
      </c>
      <c r="B67" s="26">
        <v>2100</v>
      </c>
      <c r="C67" s="36"/>
      <c r="D67" s="13"/>
    </row>
    <row r="68" spans="1:4" s="14" customFormat="1" ht="13.5" customHeight="1">
      <c r="A68" s="18" t="s">
        <v>69</v>
      </c>
      <c r="B68" s="26">
        <v>0</v>
      </c>
      <c r="C68" s="36"/>
      <c r="D68" s="13"/>
    </row>
    <row r="69" spans="1:4" s="14" customFormat="1" ht="13.5" customHeight="1">
      <c r="A69" s="18" t="s">
        <v>73</v>
      </c>
      <c r="B69" s="26">
        <v>0</v>
      </c>
      <c r="C69" s="41"/>
      <c r="D69" s="42"/>
    </row>
    <row r="70" spans="1:4" s="14" customFormat="1" ht="13.5" customHeight="1">
      <c r="A70" s="20" t="s">
        <v>77</v>
      </c>
      <c r="B70" s="27">
        <f>SUM(B58:B69)</f>
        <v>2208095.7100000004</v>
      </c>
      <c r="C70" s="36"/>
      <c r="D70" s="13"/>
    </row>
    <row r="71" spans="1:4" s="14" customFormat="1" ht="13.5" customHeight="1">
      <c r="A71" s="22" t="s">
        <v>25</v>
      </c>
      <c r="B71" s="21"/>
      <c r="C71" s="36"/>
      <c r="D71" s="13"/>
    </row>
    <row r="72" spans="1:4" s="14" customFormat="1" ht="13.5" customHeight="1">
      <c r="A72" s="18" t="s">
        <v>26</v>
      </c>
      <c r="B72" s="30">
        <v>26502</v>
      </c>
      <c r="C72" s="36"/>
      <c r="D72" s="13"/>
    </row>
    <row r="73" spans="1:4" s="14" customFormat="1" ht="13.5" customHeight="1">
      <c r="A73" s="18" t="s">
        <v>27</v>
      </c>
      <c r="B73" s="30">
        <v>0</v>
      </c>
      <c r="C73" s="36"/>
      <c r="D73" s="13"/>
    </row>
    <row r="74" spans="1:4" s="14" customFormat="1" ht="13.5" customHeight="1">
      <c r="A74" s="18" t="s">
        <v>28</v>
      </c>
      <c r="B74" s="30">
        <v>0</v>
      </c>
      <c r="C74" s="36"/>
      <c r="D74" s="13"/>
    </row>
    <row r="75" spans="1:4" s="14" customFormat="1" ht="13.5" customHeight="1">
      <c r="A75" s="20" t="s">
        <v>55</v>
      </c>
      <c r="B75" s="27">
        <f>SUM(B72:B74)</f>
        <v>26502</v>
      </c>
      <c r="C75" s="36"/>
      <c r="D75" s="13"/>
    </row>
    <row r="76" spans="1:4" s="14" customFormat="1" ht="13.5" customHeight="1">
      <c r="A76" s="20" t="s">
        <v>29</v>
      </c>
      <c r="B76" s="27">
        <f>B75+B70</f>
        <v>2234597.7100000004</v>
      </c>
      <c r="C76" s="36"/>
      <c r="D76" s="13"/>
    </row>
    <row r="77" spans="1:8" s="14" customFormat="1" ht="13.5" customHeight="1">
      <c r="A77" s="20"/>
      <c r="B77" s="19"/>
      <c r="C77" s="45"/>
      <c r="D77" s="13"/>
      <c r="E77" s="39"/>
      <c r="F77" s="39"/>
      <c r="G77" s="39"/>
      <c r="H77" s="39"/>
    </row>
    <row r="78" spans="1:4" s="14" customFormat="1" ht="13.5" customHeight="1">
      <c r="A78" s="22" t="s">
        <v>30</v>
      </c>
      <c r="B78" s="21"/>
      <c r="C78" s="36"/>
      <c r="D78" s="13"/>
    </row>
    <row r="79" spans="1:5" s="14" customFormat="1" ht="13.5" customHeight="1">
      <c r="A79" s="18" t="s">
        <v>31</v>
      </c>
      <c r="B79" s="30">
        <v>0</v>
      </c>
      <c r="C79" s="36"/>
      <c r="D79" s="13"/>
      <c r="E79" s="46"/>
    </row>
    <row r="80" spans="1:6" s="14" customFormat="1" ht="13.5" customHeight="1">
      <c r="A80" s="18" t="s">
        <v>32</v>
      </c>
      <c r="B80" s="30">
        <v>0</v>
      </c>
      <c r="C80" s="36"/>
      <c r="D80" s="13"/>
      <c r="E80" s="39"/>
      <c r="F80" s="39"/>
    </row>
    <row r="81" spans="1:7" s="14" customFormat="1" ht="13.5" customHeight="1">
      <c r="A81" s="20" t="s">
        <v>33</v>
      </c>
      <c r="B81" s="27">
        <v>0</v>
      </c>
      <c r="C81" s="36"/>
      <c r="D81" s="13"/>
      <c r="G81" s="39"/>
    </row>
    <row r="82" spans="1:4" s="14" customFormat="1" ht="13.5" customHeight="1">
      <c r="A82" s="20"/>
      <c r="B82" s="27"/>
      <c r="C82" s="36"/>
      <c r="D82" s="13"/>
    </row>
    <row r="83" spans="1:4" s="14" customFormat="1" ht="13.5" customHeight="1">
      <c r="A83" s="22" t="s">
        <v>86</v>
      </c>
      <c r="B83" s="21"/>
      <c r="C83" s="36"/>
      <c r="D83" s="13"/>
    </row>
    <row r="84" spans="1:4" s="14" customFormat="1" ht="13.5" customHeight="1">
      <c r="A84" s="18" t="s">
        <v>54</v>
      </c>
      <c r="B84" s="30">
        <v>185.8</v>
      </c>
      <c r="C84" s="50"/>
      <c r="D84" s="50"/>
    </row>
    <row r="85" spans="1:4" s="14" customFormat="1" ht="13.5" customHeight="1">
      <c r="A85" s="18" t="s">
        <v>65</v>
      </c>
      <c r="B85" s="30">
        <v>2778892</v>
      </c>
      <c r="C85" s="36"/>
      <c r="D85" s="13"/>
    </row>
    <row r="86" spans="1:6" s="14" customFormat="1" ht="13.5" customHeight="1">
      <c r="A86" s="18" t="s">
        <v>66</v>
      </c>
      <c r="B86" s="30">
        <v>0</v>
      </c>
      <c r="C86" s="36"/>
      <c r="D86" s="13"/>
      <c r="F86" s="39"/>
    </row>
    <row r="87" spans="1:4" s="14" customFormat="1" ht="13.5" customHeight="1">
      <c r="A87" s="18" t="s">
        <v>67</v>
      </c>
      <c r="B87" s="49">
        <v>73672.91</v>
      </c>
      <c r="C87" s="36"/>
      <c r="D87" s="13"/>
    </row>
    <row r="88" spans="1:7" s="14" customFormat="1" ht="13.5" customHeight="1">
      <c r="A88" s="18" t="s">
        <v>68</v>
      </c>
      <c r="B88" s="49">
        <v>650292.87</v>
      </c>
      <c r="C88" s="36"/>
      <c r="D88" s="13"/>
      <c r="G88" s="39"/>
    </row>
    <row r="89" spans="1:7" s="14" customFormat="1" ht="13.5" customHeight="1">
      <c r="A89" s="18" t="s">
        <v>87</v>
      </c>
      <c r="B89" s="49">
        <v>0</v>
      </c>
      <c r="C89" s="36"/>
      <c r="D89" s="13"/>
      <c r="G89" s="39"/>
    </row>
    <row r="90" spans="1:7" s="14" customFormat="1" ht="13.5" customHeight="1">
      <c r="A90" s="18" t="s">
        <v>88</v>
      </c>
      <c r="B90" s="49">
        <v>0</v>
      </c>
      <c r="C90" s="36"/>
      <c r="D90" s="13"/>
      <c r="G90" s="39"/>
    </row>
    <row r="91" spans="1:7" s="14" customFormat="1" ht="13.5" customHeight="1">
      <c r="A91" s="18" t="s">
        <v>89</v>
      </c>
      <c r="B91" s="49">
        <v>0</v>
      </c>
      <c r="C91" s="36"/>
      <c r="D91" s="13"/>
      <c r="G91" s="39"/>
    </row>
    <row r="92" spans="1:7" s="14" customFormat="1" ht="13.5" customHeight="1">
      <c r="A92" s="18" t="s">
        <v>90</v>
      </c>
      <c r="B92" s="49">
        <v>0</v>
      </c>
      <c r="C92" s="36"/>
      <c r="D92" s="13"/>
      <c r="G92" s="39"/>
    </row>
    <row r="93" spans="1:7" s="14" customFormat="1" ht="13.5" customHeight="1">
      <c r="A93" s="18" t="s">
        <v>91</v>
      </c>
      <c r="B93" s="49">
        <v>15153.3</v>
      </c>
      <c r="C93" s="36"/>
      <c r="D93" s="13"/>
      <c r="G93" s="39"/>
    </row>
    <row r="94" spans="1:7" s="14" customFormat="1" ht="13.5" customHeight="1">
      <c r="A94" s="18" t="s">
        <v>92</v>
      </c>
      <c r="B94" s="49">
        <v>0</v>
      </c>
      <c r="C94" s="36"/>
      <c r="D94" s="13"/>
      <c r="G94" s="39"/>
    </row>
    <row r="95" spans="1:7" s="14" customFormat="1" ht="13.5" customHeight="1">
      <c r="A95" s="18" t="s">
        <v>93</v>
      </c>
      <c r="B95" s="49">
        <v>-1009728.06</v>
      </c>
      <c r="C95" s="36"/>
      <c r="D95" s="13"/>
      <c r="G95" s="39"/>
    </row>
    <row r="96" spans="1:4" s="14" customFormat="1" ht="21.75" customHeight="1">
      <c r="A96" s="20" t="s">
        <v>34</v>
      </c>
      <c r="B96" s="31">
        <f>SUM(B84:B95)</f>
        <v>2508468.82</v>
      </c>
      <c r="C96" s="40">
        <f>B31+B42-B76</f>
        <v>2508468.819999999</v>
      </c>
      <c r="D96" s="44">
        <f>B96-C96</f>
        <v>0</v>
      </c>
    </row>
    <row r="97" spans="1:4" s="14" customFormat="1" ht="15.75" customHeight="1">
      <c r="A97" s="23" t="s">
        <v>35</v>
      </c>
      <c r="B97" s="2"/>
      <c r="C97" s="36"/>
      <c r="D97" s="44"/>
    </row>
    <row r="98" spans="1:4" s="14" customFormat="1" ht="13.5" customHeight="1">
      <c r="A98" s="22" t="s">
        <v>36</v>
      </c>
      <c r="B98" s="21"/>
      <c r="C98" s="36"/>
      <c r="D98" s="13"/>
    </row>
    <row r="99" spans="1:4" s="14" customFormat="1" ht="13.5" customHeight="1">
      <c r="A99" s="18" t="s">
        <v>81</v>
      </c>
      <c r="B99" s="30">
        <v>0</v>
      </c>
      <c r="C99" s="36"/>
      <c r="D99" s="13"/>
    </row>
    <row r="100" spans="1:4" s="14" customFormat="1" ht="13.5" customHeight="1">
      <c r="A100" s="18" t="s">
        <v>56</v>
      </c>
      <c r="B100" s="30">
        <v>0</v>
      </c>
      <c r="C100" s="36"/>
      <c r="D100" s="13"/>
    </row>
    <row r="101" spans="1:4" s="14" customFormat="1" ht="13.5" customHeight="1">
      <c r="A101" s="18" t="s">
        <v>82</v>
      </c>
      <c r="B101" s="30">
        <v>0</v>
      </c>
      <c r="C101" s="36"/>
      <c r="D101" s="13"/>
    </row>
    <row r="102" spans="1:4" s="14" customFormat="1" ht="13.5" customHeight="1">
      <c r="A102" s="22" t="s">
        <v>37</v>
      </c>
      <c r="B102" s="29">
        <f>SUM(B99:B101)</f>
        <v>0</v>
      </c>
      <c r="C102" s="36"/>
      <c r="D102" s="13"/>
    </row>
    <row r="103" spans="1:4" ht="31.5" customHeight="1">
      <c r="A103" s="55" t="s">
        <v>70</v>
      </c>
      <c r="B103" s="56"/>
      <c r="C103" s="33"/>
      <c r="D103" s="2"/>
    </row>
    <row r="104" ht="36.75" customHeight="1">
      <c r="A104" s="2" t="s">
        <v>38</v>
      </c>
    </row>
    <row r="105" ht="13.5" customHeight="1">
      <c r="B105" s="3" t="s">
        <v>74</v>
      </c>
    </row>
    <row r="106" spans="1:2" ht="13.5" customHeight="1">
      <c r="A106" s="2" t="s">
        <v>39</v>
      </c>
      <c r="B106" s="3" t="s">
        <v>53</v>
      </c>
    </row>
    <row r="107" ht="13.5" customHeight="1">
      <c r="B107" s="1" t="s">
        <v>95</v>
      </c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9">
    <mergeCell ref="C84:D84"/>
    <mergeCell ref="A18:B18"/>
    <mergeCell ref="A23:B23"/>
    <mergeCell ref="A103:B10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2023-12-07T17:24:14Z</cp:lastPrinted>
  <dcterms:created xsi:type="dcterms:W3CDTF">2021-07-27T14:44:50Z</dcterms:created>
  <dcterms:modified xsi:type="dcterms:W3CDTF">2023-12-07T17:24:21Z</dcterms:modified>
  <cp:category/>
  <cp:version/>
  <cp:contentType/>
  <cp:contentStatus/>
</cp:coreProperties>
</file>