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<sst xmlns="http://schemas.openxmlformats.org/spreadsheetml/2006/main" count="86" uniqueCount="84">
  <si>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</si>
  <si>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</si>
  <si>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</si>
  <si>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</si>
  <si>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</si>
  <si>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</si>
  <si>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</si>
  <si>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</si>
  <si>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</si>
  <si>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</si>
  <si>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</si>
  <si>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</si>
  <si>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</si>
  <si>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</si>
  <si>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</si>
  <si>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</si>
  <si>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</si>
  <si>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</si>
  <si>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</si>
  <si>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</si>
  <si>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</si>
  <si>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</si>
  <si>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</si>
  <si>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</si>
  <si>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</si>
  <si>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</si>
  <si>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</si>
  <si>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</si>
  <si>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</si>
  <si>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</si>
  <si>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</si>
  <si>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</si>
  <si>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</si>
  <si>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</si>
  <si>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</si>
  <si>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</si>
  <si>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 xml:space="preserve">7.1. Caixa 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</si>
  <si>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</si>
  <si>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</si>
  <si>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</si>
  <si>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</si>
  <si>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</si>
  <si>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</si>
  <si>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</si>
  <si>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</si>
  <si>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</si>
  <si>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</si>
  <si>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7. SALDO BANCÁRIO FINAL EM: 31/12/2021</t>
  </si>
  <si>
    <t>1.1. Caixa (Fundo Fixo)</t>
  </si>
  <si>
    <t>SALDO ANTERIOR (1= 1.1 + 1.2 +1.3 + 1.4 +1.5)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</si>
  <si>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</si>
  <si>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</si>
  <si>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</si>
  <si>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</si>
  <si>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VIGÊNCIA DO CONTRATO DE GESTÃO/TERMO ADITIVO: 25/06/2021 A 24/06/2022 - 11º TERMO ADITIVO</t>
  </si>
  <si>
    <t>Competência: Dezembro/2021</t>
  </si>
  <si>
    <t>Cleia Alves</t>
  </si>
  <si>
    <t>Financeiro/Custos</t>
  </si>
  <si>
    <t>TOTAL DE ENTRADAS (2= 2.1 + 2.2 + 2.3 + 2.4 + 2.5 + 2.5.1)</t>
  </si>
  <si>
    <t>TOTAL DE PAGAMENTOS - CUSTEIO (5= 5.1.1 + 5.1.2 + 5.1.3 + 5.1.4 + 5.1.5 + 5.1.6 + 5.1.7 + 5.1.8+5.1.8.1)</t>
  </si>
  <si>
    <t>2.5.1. Outras entradas (Restituição de saldo aporte de caixa "fundo fixo 11/2021")</t>
  </si>
  <si>
    <t>2.5.2. Outras entradas (aporte de caixa "fundo fixo 12/2021")</t>
  </si>
  <si>
    <t>5.1.8.1. Outras Saídas (Restituição de saldo aporte de caixa "fundo fixo 11/2021")</t>
  </si>
  <si>
    <t>5.1.8.2. Outras Saídas aporte de caixa "fundo fixo")</t>
  </si>
  <si>
    <t>8.1. Glosa - servidores cedidos (Folha Servidores 10/2021 )</t>
  </si>
  <si>
    <t>8.3. Glosa - outras (Energia 10/2021)</t>
  </si>
  <si>
    <t xml:space="preserve">9. Nota Explicativa:  </t>
  </si>
  <si>
    <t>Goiania-GO, 13/Junho/2022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</si>
  <si>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</si>
  <si>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</si>
  <si>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</si>
  <si>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</si>
  <si>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</si>
  <si>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</si>
  <si>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</si>
  <si>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</si>
  <si>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</si>
  <si>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</si>
  <si>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</si>
  <si>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</si>
  <si>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</si>
  <si>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</si>
  <si>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</si>
  <si>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13.001478-8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</si>
</sst>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98"/>
  <sheetViews>
    <sheetView showGridLines="0" tabSelected="1" zoomScalePageLayoutView="0" workbookViewId="0" topLeftCell="A81">
      <selection activeCell="C81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6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50</v>
      </c>
      <c r="B11" s="43"/>
      <c r="C11" s="2"/>
      <c r="D11" s="34"/>
      <c r="E11" s="2"/>
      <c r="F11" s="2"/>
    </row>
    <row r="12" spans="1:6" ht="13.5" customHeight="1">
      <c r="A12" s="5" t="s">
        <v>3</v>
      </c>
      <c r="B12" s="39" t="s">
        <v>46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3</v>
      </c>
      <c r="B14" s="39" t="s">
        <v>52</v>
      </c>
      <c r="C14" s="2"/>
      <c r="D14" s="34"/>
      <c r="E14" s="2"/>
      <c r="F14" s="2"/>
    </row>
    <row r="15" spans="1:6" ht="13.5" customHeight="1">
      <c r="A15" s="42" t="s">
        <v>53</v>
      </c>
      <c r="B15" s="43"/>
      <c r="C15" s="2"/>
      <c r="D15" s="34"/>
      <c r="E15" s="2"/>
      <c r="F15" s="2"/>
    </row>
    <row r="16" spans="1:6" ht="13.5" customHeight="1">
      <c r="A16" s="5" t="s">
        <v>2</v>
      </c>
      <c r="B16" s="39" t="s">
        <v>46</v>
      </c>
      <c r="C16" s="2"/>
      <c r="D16" s="34"/>
      <c r="E16" s="2"/>
      <c r="F16" s="2"/>
    </row>
    <row r="17" spans="1:6" ht="13.5" customHeight="1">
      <c r="A17" s="5" t="s">
        <v>4</v>
      </c>
      <c r="B17" s="39" t="s">
        <v>51</v>
      </c>
      <c r="C17" s="2"/>
      <c r="D17" s="34"/>
      <c r="E17" s="2"/>
      <c r="F17" s="2"/>
    </row>
    <row r="18" spans="1:6" ht="13.5" customHeight="1">
      <c r="A18" s="42" t="s">
        <v>54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45</v>
      </c>
      <c r="B20" s="40">
        <v>1772997.28</v>
      </c>
      <c r="C20" s="2"/>
      <c r="D20" s="34"/>
      <c r="E20" s="2"/>
      <c r="F20" s="2"/>
    </row>
    <row r="21" spans="1:6" ht="13.5" customHeight="1">
      <c r="A21" s="5" t="s">
        <v>44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5</v>
      </c>
      <c r="B23" s="45"/>
      <c r="C23" s="9"/>
      <c r="D23" s="35"/>
      <c r="E23" s="9"/>
      <c r="F23" s="9"/>
    </row>
    <row r="24" spans="1:6" s="3" customFormat="1" ht="24.75" customHeight="1">
      <c r="A24" s="15" t="s">
        <v>55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48</v>
      </c>
      <c r="B26" s="26">
        <v>345.54</v>
      </c>
      <c r="C26" s="13"/>
      <c r="D26" s="37"/>
      <c r="E26" s="13"/>
      <c r="F26" s="13"/>
    </row>
    <row r="27" spans="1:6" s="14" customFormat="1" ht="13.5" customHeight="1">
      <c r="A27" s="18" t="s">
        <v>68</v>
      </c>
      <c r="B27" s="26">
        <v>1241.61</v>
      </c>
      <c r="C27" s="13"/>
      <c r="D27" s="37"/>
      <c r="E27" s="13"/>
      <c r="F27" s="13"/>
    </row>
    <row r="28" spans="1:6" s="14" customFormat="1" ht="13.5" customHeight="1">
      <c r="A28" s="18" t="s">
        <v>69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70</v>
      </c>
      <c r="B29" s="26">
        <v>944776.56</v>
      </c>
      <c r="C29" s="13"/>
      <c r="D29" s="37"/>
      <c r="E29" s="13"/>
      <c r="F29" s="13"/>
    </row>
    <row r="30" spans="1:6" s="14" customFormat="1" ht="13.5" customHeight="1">
      <c r="A30" s="18" t="s">
        <v>71</v>
      </c>
      <c r="B30" s="26">
        <v>4012492.18</v>
      </c>
      <c r="C30" s="13"/>
      <c r="D30" s="37"/>
      <c r="E30" s="13"/>
      <c r="F30" s="13"/>
    </row>
    <row r="31" spans="1:6" s="14" customFormat="1" ht="13.5" customHeight="1">
      <c r="A31" s="20" t="s">
        <v>49</v>
      </c>
      <c r="B31" s="27">
        <f>SUM(B26:B30)</f>
        <v>4958855.890000001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9</v>
      </c>
      <c r="B33" s="21"/>
      <c r="C33" s="13"/>
      <c r="D33" s="37"/>
      <c r="E33" s="13"/>
      <c r="F33" s="13"/>
    </row>
    <row r="34" spans="1:6" s="14" customFormat="1" ht="13.5" customHeight="1">
      <c r="A34" s="18" t="s">
        <v>72</v>
      </c>
      <c r="B34" s="38">
        <v>1552046.18</v>
      </c>
      <c r="C34" s="13"/>
      <c r="D34" s="37"/>
      <c r="E34" s="13"/>
      <c r="F34" s="13"/>
    </row>
    <row r="35" spans="1:6" s="14" customFormat="1" ht="13.5" customHeight="1">
      <c r="A35" s="18" t="s">
        <v>73</v>
      </c>
      <c r="B35" s="26">
        <v>25380</v>
      </c>
      <c r="C35" s="13"/>
      <c r="D35" s="37"/>
      <c r="E35" s="13"/>
      <c r="F35" s="13"/>
    </row>
    <row r="36" spans="1:6" s="14" customFormat="1" ht="13.5" customHeight="1">
      <c r="A36" s="18" t="s">
        <v>82</v>
      </c>
      <c r="B36" s="26">
        <v>31128.98</v>
      </c>
      <c r="C36" s="13"/>
      <c r="D36" s="37"/>
      <c r="E36" s="13"/>
      <c r="F36" s="13"/>
    </row>
    <row r="37" spans="1:6" s="14" customFormat="1" ht="13.5" customHeight="1">
      <c r="A37" s="18" t="s">
        <v>83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60</v>
      </c>
      <c r="B38" s="26">
        <v>345.54</v>
      </c>
      <c r="C38" s="13"/>
      <c r="D38" s="37"/>
      <c r="E38" s="13"/>
      <c r="F38" s="13"/>
    </row>
    <row r="39" spans="1:6" s="14" customFormat="1" ht="13.5" customHeight="1">
      <c r="A39" s="18" t="s">
        <v>61</v>
      </c>
      <c r="B39" s="26">
        <v>2100</v>
      </c>
      <c r="C39" s="13"/>
      <c r="D39" s="37"/>
      <c r="E39" s="13"/>
      <c r="F39" s="13"/>
    </row>
    <row r="40" spans="1:6" s="14" customFormat="1" ht="13.5" customHeight="1">
      <c r="A40" s="20" t="s">
        <v>58</v>
      </c>
      <c r="B40" s="27">
        <v>0</v>
      </c>
      <c r="C40" s="13"/>
      <c r="D40" s="37"/>
      <c r="E40" s="13"/>
      <c r="F40" s="13"/>
    </row>
    <row r="41" spans="1:6" s="14" customFormat="1" ht="13.5" customHeight="1">
      <c r="A41" s="18"/>
      <c r="B41" s="27">
        <f>SUM(B34:B40)</f>
        <v>1611000.7</v>
      </c>
      <c r="C41" s="13"/>
      <c r="D41" s="37"/>
      <c r="E41" s="13"/>
      <c r="F41" s="13"/>
    </row>
    <row r="42" spans="1:6" s="14" customFormat="1" ht="13.5" customHeight="1">
      <c r="A42" s="22" t="s">
        <v>10</v>
      </c>
      <c r="B42" s="28"/>
      <c r="C42" s="13"/>
      <c r="D42" s="37"/>
      <c r="E42" s="13"/>
      <c r="F42" s="13"/>
    </row>
    <row r="43" spans="1:6" s="14" customFormat="1" ht="13.5" customHeight="1">
      <c r="A43" s="18" t="s">
        <v>80</v>
      </c>
      <c r="B43" s="31">
        <v>1832341.19</v>
      </c>
      <c r="C43" s="13"/>
      <c r="D43" s="37"/>
      <c r="E43" s="13"/>
      <c r="F43" s="13"/>
    </row>
    <row r="44" spans="1:6" s="14" customFormat="1" ht="13.5" customHeight="1">
      <c r="A44" s="18" t="s">
        <v>81</v>
      </c>
      <c r="B44" s="31">
        <v>0</v>
      </c>
      <c r="C44" s="13"/>
      <c r="D44" s="37"/>
      <c r="E44" s="13"/>
      <c r="F44" s="13"/>
    </row>
    <row r="45" spans="1:6" s="14" customFormat="1" ht="13.5" customHeight="1">
      <c r="A45" s="20" t="s">
        <v>11</v>
      </c>
      <c r="B45" s="32">
        <f>SUM(B43:B44)</f>
        <v>1832341.19</v>
      </c>
      <c r="C45" s="13"/>
      <c r="D45" s="37"/>
      <c r="E45" s="13"/>
      <c r="F45" s="13"/>
    </row>
    <row r="46" spans="1:6" s="14" customFormat="1" ht="13.5" customHeight="1">
      <c r="A46" s="20"/>
      <c r="B46" s="19"/>
      <c r="C46" s="13"/>
      <c r="D46" s="37"/>
      <c r="E46" s="13"/>
      <c r="F46" s="13"/>
    </row>
    <row r="47" spans="1:6" s="14" customFormat="1" ht="13.5" customHeight="1">
      <c r="A47" s="22" t="s">
        <v>15</v>
      </c>
      <c r="B47" s="21"/>
      <c r="C47" s="13"/>
      <c r="D47" s="37"/>
      <c r="E47" s="13"/>
      <c r="F47" s="13"/>
    </row>
    <row r="48" spans="1:6" s="14" customFormat="1" ht="13.5" customHeight="1">
      <c r="A48" s="18" t="s">
        <v>78</v>
      </c>
      <c r="B48" s="26">
        <v>1539187.78</v>
      </c>
      <c r="C48" s="13"/>
      <c r="D48" s="37"/>
      <c r="E48" s="13"/>
      <c r="F48" s="13"/>
    </row>
    <row r="49" spans="1:6" s="14" customFormat="1" ht="13.5" customHeight="1">
      <c r="A49" s="20" t="s">
        <v>12</v>
      </c>
      <c r="B49" s="27">
        <f>SUM(B48)</f>
        <v>1539187.78</v>
      </c>
      <c r="C49" s="13"/>
      <c r="D49" s="37"/>
      <c r="E49" s="13"/>
      <c r="F49" s="13"/>
    </row>
    <row r="50" spans="1:6" s="14" customFormat="1" ht="13.5" customHeight="1">
      <c r="A50" s="18" t="s">
        <v>79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0" t="s">
        <v>13</v>
      </c>
      <c r="B51" s="26">
        <v>0</v>
      </c>
      <c r="C51" s="13"/>
      <c r="D51" s="37"/>
      <c r="E51" s="13"/>
      <c r="F51" s="13"/>
    </row>
    <row r="52" spans="1:6" s="14" customFormat="1" ht="13.5" customHeight="1">
      <c r="A52" s="22" t="s">
        <v>14</v>
      </c>
      <c r="B52" s="29">
        <f>B49+B51</f>
        <v>1539187.78</v>
      </c>
      <c r="C52" s="13"/>
      <c r="D52" s="37"/>
      <c r="E52" s="13"/>
      <c r="F52" s="13"/>
    </row>
    <row r="53" spans="1:6" s="14" customFormat="1" ht="13.5" customHeight="1">
      <c r="A53" s="11"/>
      <c r="B53" s="12"/>
      <c r="C53" s="13"/>
      <c r="D53" s="37"/>
      <c r="E53" s="13"/>
      <c r="F53" s="13"/>
    </row>
    <row r="54" spans="1:6" s="14" customFormat="1" ht="13.5" customHeight="1">
      <c r="A54" s="22" t="s">
        <v>16</v>
      </c>
      <c r="B54" s="21"/>
      <c r="C54" s="13"/>
      <c r="D54" s="37"/>
      <c r="E54" s="13"/>
      <c r="F54" s="13"/>
    </row>
    <row r="55" spans="1:6" s="14" customFormat="1" ht="13.5" customHeight="1">
      <c r="A55" s="22" t="s">
        <v>17</v>
      </c>
      <c r="B55" s="21"/>
      <c r="C55" s="13"/>
      <c r="D55" s="37"/>
      <c r="E55" s="13"/>
      <c r="F55" s="13"/>
    </row>
    <row r="56" spans="1:6" s="14" customFormat="1" ht="13.5" customHeight="1">
      <c r="A56" s="18" t="s">
        <v>18</v>
      </c>
      <c r="B56" s="26">
        <f>508466.92+23285.01</f>
        <v>531751.9299999999</v>
      </c>
      <c r="C56" s="13"/>
      <c r="D56" s="37"/>
      <c r="E56" s="13"/>
      <c r="F56" s="13"/>
    </row>
    <row r="57" spans="1:6" s="14" customFormat="1" ht="13.5" customHeight="1">
      <c r="A57" s="18" t="s">
        <v>19</v>
      </c>
      <c r="B57" s="26">
        <f>537529.64+8812.8</f>
        <v>546342.4400000001</v>
      </c>
      <c r="C57" s="13"/>
      <c r="D57" s="37"/>
      <c r="E57" s="13"/>
      <c r="F57" s="13"/>
    </row>
    <row r="58" spans="1:6" s="14" customFormat="1" ht="13.5" customHeight="1">
      <c r="A58" s="18" t="s">
        <v>20</v>
      </c>
      <c r="B58" s="26">
        <v>119121.25</v>
      </c>
      <c r="C58" s="13"/>
      <c r="D58" s="37"/>
      <c r="E58" s="13"/>
      <c r="F58" s="13"/>
    </row>
    <row r="59" spans="1:6" s="14" customFormat="1" ht="13.5" customHeight="1">
      <c r="A59" s="18" t="s">
        <v>21</v>
      </c>
      <c r="B59" s="26">
        <v>0</v>
      </c>
      <c r="C59" s="13"/>
      <c r="D59" s="37"/>
      <c r="E59" s="13"/>
      <c r="F59" s="13"/>
    </row>
    <row r="60" spans="1:6" s="14" customFormat="1" ht="13.5" customHeight="1">
      <c r="A60" s="18" t="s">
        <v>22</v>
      </c>
      <c r="B60" s="26">
        <f>76701.21+182.97</f>
        <v>76884.18000000001</v>
      </c>
      <c r="C60" s="13"/>
      <c r="D60" s="37"/>
      <c r="E60" s="13"/>
      <c r="F60" s="13"/>
    </row>
    <row r="61" spans="1:6" s="14" customFormat="1" ht="13.5" customHeight="1">
      <c r="A61" s="18" t="s">
        <v>23</v>
      </c>
      <c r="B61" s="26">
        <f>12933.98+531321.02</f>
        <v>544255</v>
      </c>
      <c r="C61" s="13"/>
      <c r="D61" s="37"/>
      <c r="E61" s="13"/>
      <c r="F61" s="13"/>
    </row>
    <row r="62" spans="1:6" s="14" customFormat="1" ht="23.25" customHeight="1">
      <c r="A62" s="18" t="s">
        <v>24</v>
      </c>
      <c r="B62" s="26">
        <v>26845.45</v>
      </c>
      <c r="C62" s="13"/>
      <c r="D62" s="37"/>
      <c r="E62" s="13"/>
      <c r="F62" s="13"/>
    </row>
    <row r="63" spans="1:6" s="14" customFormat="1" ht="13.5" customHeight="1">
      <c r="A63" s="18" t="s">
        <v>62</v>
      </c>
      <c r="B63" s="31">
        <v>345.54</v>
      </c>
      <c r="C63" s="13"/>
      <c r="D63" s="37"/>
      <c r="E63" s="13"/>
      <c r="F63" s="13"/>
    </row>
    <row r="64" spans="1:6" s="14" customFormat="1" ht="13.5" customHeight="1">
      <c r="A64" s="18" t="s">
        <v>63</v>
      </c>
      <c r="B64" s="26">
        <v>2100</v>
      </c>
      <c r="C64" s="13"/>
      <c r="D64" s="37"/>
      <c r="E64" s="13"/>
      <c r="F64" s="13"/>
    </row>
    <row r="65" spans="1:6" s="14" customFormat="1" ht="13.5" customHeight="1">
      <c r="A65" s="20" t="s">
        <v>59</v>
      </c>
      <c r="B65" s="27">
        <f>SUM(B56:B64)</f>
        <v>1847645.79</v>
      </c>
      <c r="C65" s="13"/>
      <c r="D65" s="37"/>
      <c r="E65" s="13"/>
      <c r="F65" s="13"/>
    </row>
    <row r="66" spans="1:6" s="14" customFormat="1" ht="13.5" customHeight="1">
      <c r="A66" s="11"/>
      <c r="B66" s="30"/>
      <c r="C66" s="13"/>
      <c r="D66" s="37"/>
      <c r="E66" s="13"/>
      <c r="F66" s="13"/>
    </row>
    <row r="67" spans="1:6" s="14" customFormat="1" ht="13.5" customHeight="1">
      <c r="A67" s="22" t="s">
        <v>25</v>
      </c>
      <c r="B67" s="21"/>
      <c r="C67" s="13"/>
      <c r="D67" s="37"/>
      <c r="E67" s="13"/>
      <c r="F67" s="13"/>
    </row>
    <row r="68" spans="1:6" s="14" customFormat="1" ht="13.5" customHeight="1">
      <c r="A68" s="18" t="s">
        <v>26</v>
      </c>
      <c r="B68" s="31">
        <v>0</v>
      </c>
      <c r="C68" s="13"/>
      <c r="D68" s="37"/>
      <c r="E68" s="13"/>
      <c r="F68" s="13"/>
    </row>
    <row r="69" spans="1:6" s="14" customFormat="1" ht="13.5" customHeight="1">
      <c r="A69" s="18" t="s">
        <v>27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18" t="s">
        <v>28</v>
      </c>
      <c r="B70" s="31">
        <v>18159.2</v>
      </c>
      <c r="C70" s="13"/>
      <c r="D70" s="37"/>
      <c r="E70" s="13"/>
      <c r="F70" s="13"/>
    </row>
    <row r="71" spans="1:6" s="14" customFormat="1" ht="13.5" customHeight="1">
      <c r="A71" s="18" t="s">
        <v>29</v>
      </c>
      <c r="B71" s="31">
        <v>0</v>
      </c>
      <c r="C71" s="13"/>
      <c r="D71" s="37"/>
      <c r="E71" s="13"/>
      <c r="F71" s="13"/>
    </row>
    <row r="72" spans="1:6" s="14" customFormat="1" ht="13.5" customHeight="1">
      <c r="A72" s="20" t="s">
        <v>30</v>
      </c>
      <c r="B72" s="27">
        <f>SUM(B68:B71)</f>
        <v>18159.2</v>
      </c>
      <c r="C72" s="13"/>
      <c r="D72" s="37"/>
      <c r="E72" s="13"/>
      <c r="F72" s="13"/>
    </row>
    <row r="73" spans="1:6" s="14" customFormat="1" ht="13.5" customHeight="1">
      <c r="A73" s="20" t="s">
        <v>31</v>
      </c>
      <c r="B73" s="27">
        <f>B65+B72</f>
        <v>1865804.99</v>
      </c>
      <c r="C73" s="13"/>
      <c r="D73" s="37"/>
      <c r="E73" s="13"/>
      <c r="F73" s="13"/>
    </row>
    <row r="74" spans="1:6" s="14" customFormat="1" ht="13.5" customHeight="1">
      <c r="A74" s="20"/>
      <c r="B74" s="19"/>
      <c r="C74" s="13"/>
      <c r="D74" s="37"/>
      <c r="E74" s="13"/>
      <c r="F74" s="13"/>
    </row>
    <row r="75" spans="1:6" s="14" customFormat="1" ht="13.5" customHeight="1">
      <c r="A75" s="22" t="s">
        <v>32</v>
      </c>
      <c r="B75" s="21"/>
      <c r="C75" s="13"/>
      <c r="D75" s="37"/>
      <c r="E75" s="13"/>
      <c r="F75" s="13"/>
    </row>
    <row r="76" spans="1:6" s="14" customFormat="1" ht="13.5" customHeight="1">
      <c r="A76" s="18" t="s">
        <v>33</v>
      </c>
      <c r="B76" s="31">
        <v>0</v>
      </c>
      <c r="C76" s="13"/>
      <c r="D76" s="37"/>
      <c r="E76" s="13"/>
      <c r="F76" s="13"/>
    </row>
    <row r="77" spans="1:6" s="14" customFormat="1" ht="13.5" customHeight="1">
      <c r="A77" s="18" t="s">
        <v>34</v>
      </c>
      <c r="B77" s="31">
        <v>0</v>
      </c>
      <c r="C77" s="13"/>
      <c r="D77" s="37"/>
      <c r="E77" s="13"/>
      <c r="F77" s="13"/>
    </row>
    <row r="78" spans="1:6" s="14" customFormat="1" ht="13.5" customHeight="1">
      <c r="A78" s="20" t="s">
        <v>35</v>
      </c>
      <c r="B78" s="27">
        <v>0</v>
      </c>
      <c r="C78" s="13"/>
      <c r="D78" s="37"/>
      <c r="E78" s="13"/>
      <c r="F78" s="13"/>
    </row>
    <row r="79" spans="1:6" s="14" customFormat="1" ht="13.5" customHeight="1">
      <c r="A79" s="20"/>
      <c r="B79" s="27"/>
      <c r="C79" s="13"/>
      <c r="D79" s="37"/>
      <c r="E79" s="13"/>
      <c r="F79" s="13"/>
    </row>
    <row r="80" spans="1:6" s="14" customFormat="1" ht="13.5" customHeight="1">
      <c r="A80" s="22" t="s">
        <v>47</v>
      </c>
      <c r="B80" s="21"/>
      <c r="C80" s="13"/>
      <c r="D80" s="37"/>
      <c r="E80" s="13"/>
      <c r="F80" s="13"/>
    </row>
    <row r="81" spans="1:6" s="14" customFormat="1" ht="13.5" customHeight="1">
      <c r="A81" s="18" t="s">
        <v>36</v>
      </c>
      <c r="B81" s="31">
        <v>602.1</v>
      </c>
      <c r="C81" s="13"/>
      <c r="D81" s="37"/>
      <c r="E81" s="13"/>
      <c r="F81" s="13"/>
    </row>
    <row r="82" spans="1:6" s="14" customFormat="1" ht="13.5" customHeight="1">
      <c r="A82" s="18" t="s">
        <v>74</v>
      </c>
      <c r="B82" s="31">
        <v>26547.36</v>
      </c>
      <c r="C82" s="13"/>
      <c r="D82" s="37"/>
      <c r="E82" s="13"/>
      <c r="F82" s="13"/>
    </row>
    <row r="83" spans="1:6" s="14" customFormat="1" ht="13.5" customHeight="1">
      <c r="A83" s="18" t="s">
        <v>75</v>
      </c>
      <c r="B83" s="31">
        <v>0</v>
      </c>
      <c r="C83" s="13"/>
      <c r="D83" s="37"/>
      <c r="E83" s="13"/>
      <c r="F83" s="13"/>
    </row>
    <row r="84" spans="1:6" s="14" customFormat="1" ht="13.5" customHeight="1">
      <c r="A84" s="18" t="s">
        <v>76</v>
      </c>
      <c r="B84" s="31">
        <v>652019.45</v>
      </c>
      <c r="C84" s="13"/>
      <c r="D84" s="37"/>
      <c r="E84" s="13"/>
      <c r="F84" s="13"/>
    </row>
    <row r="85" spans="1:6" s="14" customFormat="1" ht="13.5" customHeight="1">
      <c r="A85" s="18" t="s">
        <v>77</v>
      </c>
      <c r="B85" s="31">
        <v>4043041.89</v>
      </c>
      <c r="C85" s="13"/>
      <c r="D85" s="37"/>
      <c r="E85" s="13"/>
      <c r="F85" s="13"/>
    </row>
    <row r="86" spans="1:6" s="14" customFormat="1" ht="13.5" customHeight="1">
      <c r="A86" s="20" t="s">
        <v>37</v>
      </c>
      <c r="B86" s="27">
        <f>SUM(B81:B85)</f>
        <v>4722210.8</v>
      </c>
      <c r="C86" s="41"/>
      <c r="D86" s="37"/>
      <c r="E86" s="13"/>
      <c r="F86" s="13"/>
    </row>
    <row r="87" spans="1:6" s="14" customFormat="1" ht="15.75" customHeight="1">
      <c r="A87" s="23" t="s">
        <v>38</v>
      </c>
      <c r="B87" s="2"/>
      <c r="C87" s="13"/>
      <c r="D87" s="37"/>
      <c r="E87" s="13"/>
      <c r="F87" s="13"/>
    </row>
    <row r="88" spans="1:6" s="14" customFormat="1" ht="13.5" customHeight="1">
      <c r="A88" s="22" t="s">
        <v>39</v>
      </c>
      <c r="B88" s="21"/>
      <c r="C88" s="13"/>
      <c r="D88" s="37"/>
      <c r="E88" s="13"/>
      <c r="F88" s="13"/>
    </row>
    <row r="89" spans="1:6" s="14" customFormat="1" ht="13.5" customHeight="1">
      <c r="A89" s="18" t="s">
        <v>64</v>
      </c>
      <c r="B89" s="31">
        <v>88563.09</v>
      </c>
      <c r="C89" s="13"/>
      <c r="D89" s="37"/>
      <c r="E89" s="13"/>
      <c r="F89" s="13"/>
    </row>
    <row r="90" spans="1:6" s="14" customFormat="1" ht="13.5" customHeight="1">
      <c r="A90" s="18" t="s">
        <v>40</v>
      </c>
      <c r="B90" s="31">
        <v>0</v>
      </c>
      <c r="C90" s="13"/>
      <c r="D90" s="37"/>
      <c r="E90" s="13"/>
      <c r="F90" s="13"/>
    </row>
    <row r="91" spans="1:6" s="14" customFormat="1" ht="13.5" customHeight="1">
      <c r="A91" s="18" t="s">
        <v>65</v>
      </c>
      <c r="B91" s="31">
        <v>18626.43</v>
      </c>
      <c r="C91" s="13"/>
      <c r="D91" s="37"/>
      <c r="E91" s="13"/>
      <c r="F91" s="13"/>
    </row>
    <row r="92" spans="1:6" s="14" customFormat="1" ht="13.5" customHeight="1">
      <c r="A92" s="22" t="s">
        <v>41</v>
      </c>
      <c r="B92" s="29">
        <f>SUM(B89:B91)</f>
        <v>107189.51999999999</v>
      </c>
      <c r="C92" s="13"/>
      <c r="D92" s="37"/>
      <c r="E92" s="13"/>
      <c r="F92" s="13"/>
    </row>
    <row r="93" spans="1:6" ht="31.5" customHeight="1">
      <c r="A93" s="46" t="s">
        <v>66</v>
      </c>
      <c r="B93" s="47"/>
      <c r="C93" s="2"/>
      <c r="D93" s="34"/>
      <c r="E93" s="2"/>
      <c r="F93" s="2"/>
    </row>
    <row r="94" ht="13.5" customHeight="1">
      <c r="A94" s="2"/>
    </row>
    <row r="95" spans="1:2" ht="13.5" customHeight="1">
      <c r="A95" s="2" t="s">
        <v>42</v>
      </c>
      <c r="B95" s="1" t="s">
        <v>56</v>
      </c>
    </row>
    <row r="96" ht="13.5" customHeight="1">
      <c r="B96" s="1" t="s">
        <v>57</v>
      </c>
    </row>
    <row r="97" ht="13.5" customHeight="1">
      <c r="A97" s="2" t="s">
        <v>43</v>
      </c>
    </row>
    <row r="98" ht="13.5" customHeight="1">
      <c r="B98" s="1" t="s">
        <v>67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300" verticalDpi="300" orientation="portrait" paperSize="9" scale="64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2022-01-07T19:53:17Z</cp:lastPrinted>
  <dcterms:created xsi:type="dcterms:W3CDTF">2021-07-27T14:44:50Z</dcterms:created>
  <dcterms:modified xsi:type="dcterms:W3CDTF">2022-06-20T17:41:46Z</dcterms:modified>
  <cp:category/>
  <cp:version/>
  <cp:contentType/>
  <cp:contentStatus/>
</cp:coreProperties>
</file>