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4D0FF3A6-C668-4D48-AB53-FA4E422E0E3A}" xr6:coauthVersionLast="47" xr6:coauthVersionMax="47" xr10:uidLastSave="{00000000-0000-0000-0000-000000000000}"/>
  <bookViews>
    <workbookView xWindow="-25320" yWindow="285" windowWidth="25440" windowHeight="15270" xr2:uid="{060D5896-492F-487E-8C51-3EDFC9D8C918}"/>
  </bookViews>
  <sheets>
    <sheet name="CEAP-SOL" sheetId="1" r:id="rId1"/>
  </sheets>
  <definedNames>
    <definedName name="_xlnm._FilterDatabase" localSheetId="0" hidden="1">'CEAP-SOL'!$D$21:$U$50</definedName>
    <definedName name="_xlnm.Print_Area" localSheetId="0">'CEAP-SOL'!$A$1:$V$103</definedName>
    <definedName name="_xlnm.Print_Titles" localSheetId="0">'CEAP-SOL'!$61:$62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L90" i="1" a="1"/>
  <c r="L90" i="1" s="1"/>
  <c r="L89" i="1" a="1"/>
  <c r="L89" i="1" s="1"/>
  <c r="L88" i="1" a="1"/>
  <c r="L88" i="1" s="1"/>
  <c r="L85" i="1" a="1"/>
  <c r="L85" i="1" s="1"/>
  <c r="L84" i="1" a="1"/>
  <c r="L84" i="1" s="1"/>
  <c r="L83" i="1"/>
  <c r="L83" i="1" a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/>
  <c r="L77" i="1" a="1"/>
  <c r="L76" i="1" a="1"/>
  <c r="L76" i="1" s="1"/>
  <c r="L75" i="1" a="1"/>
  <c r="L75" i="1" s="1"/>
  <c r="L72" i="1" a="1"/>
  <c r="L72" i="1" s="1"/>
  <c r="L71" i="1" a="1"/>
  <c r="L71" i="1" s="1"/>
  <c r="L70" i="1" a="1"/>
  <c r="L70" i="1" s="1"/>
  <c r="L69" i="1"/>
  <c r="L69" i="1" a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/>
  <c r="L63" i="1" a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H52" i="1" s="1"/>
  <c r="B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50" i="1" s="1"/>
  <c r="V26" i="1"/>
  <c r="V25" i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3" authorId="0" shapeId="0" xr:uid="{811B1432-65E4-42E1-87A1-FFC33C53D3DB}">
      <text>
        <r>
          <rPr>
            <sz val="10"/>
            <rFont val="Arial"/>
            <family val="2"/>
          </rPr>
          <t xml:space="preserve">FOLHA DE PESSOAL REFERENCIA JAN/21,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0" shapeId="0" xr:uid="{4466DA37-70B7-4C75-9C72-26EC6621BE5B}">
      <text>
        <r>
          <rPr>
            <sz val="10"/>
            <rFont val="Arial"/>
            <family val="2"/>
          </rPr>
          <t xml:space="preserve">FOLHA DE PESSOAL REFERENCIA FEV/21,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5" authorId="0" shapeId="0" xr:uid="{9C83FB39-1114-4EE0-9291-E338E9539AE9}">
      <text>
        <r>
          <rPr>
            <sz val="10"/>
            <rFont val="Arial"/>
            <family val="2"/>
          </rPr>
          <t xml:space="preserve">R$ 91.317,18 - FOLHA DE PESSOAL REFERENCIA MAR/22, LANÇADA NA PLANILHA DE REPASSE MENSAL ABR/22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6" authorId="0" shapeId="0" xr:uid="{3E028A70-A444-4465-98C0-28F0796E5D68}">
      <text>
        <r>
          <rPr>
            <sz val="10"/>
            <rFont val="Arial"/>
            <family val="2"/>
          </rPr>
          <t xml:space="preserve">R$ 96.714,04- FOLHA DE PESSOAL REFERENCIA ABR/22, LANÇADA NA PLANILHA DE REPASSE MENSAL MAI/22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7" authorId="0" shapeId="0" xr:uid="{7D681511-528D-41D1-A4B8-E26D42539777}">
      <text>
        <r>
          <rPr>
            <sz val="10"/>
            <rFont val="Arial"/>
            <family val="2"/>
          </rPr>
          <t xml:space="preserve">R$ 116.335,39 - FOLHA DE PESSOAL REFERENCIA MAI/22, LANÇADA NA PLANILHA DE REPASSE MENSAL JUN/22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0" shapeId="0" xr:uid="{8505A20B-0264-4803-8380-A19BB9C71C1C}">
      <text>
        <r>
          <rPr>
            <sz val="10"/>
            <rFont val="Arial"/>
            <family val="2"/>
          </rPr>
          <t xml:space="preserve">R$ 125.641,25 - FOLHA DE PESSOAL REFERÊNCIA JUNHO 22,LANÇADA EM PLANILHA CONTIDA NO PROC.201800010008207 VIA DESPACHO 394/2023 GAOS
</t>
        </r>
      </text>
    </comment>
    <comment ref="F69" authorId="0" shapeId="0" xr:uid="{B87B5DEE-79D0-40B1-A9B1-BB6AF0E06EEF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Segoe UI"/>
            <family val="2"/>
            <charset val="1"/>
          </rPr>
          <t>R$98.294,01 - FOLHA DE PESSOAL REFERÊNCIA JULHO 22, LANÇADA NA PLANILHA DE REPASSE MENSAL AGOSTO/22.</t>
        </r>
      </text>
    </comment>
    <comment ref="F70" authorId="0" shapeId="0" xr:uid="{0432408F-30CE-4A58-B92D-AA0194785697}">
      <text>
        <r>
          <rPr>
            <sz val="10"/>
            <rFont val="Arial"/>
            <family val="2"/>
          </rPr>
          <t xml:space="preserve">R$ 100.386,47- FOLHA DE PESSOAL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1" authorId="0" shapeId="0" xr:uid="{1B79672B-947F-446E-A234-D9B496AF45F5}">
      <text>
        <r>
          <rPr>
            <sz val="10"/>
            <rFont val="Arial"/>
            <family val="2"/>
          </rPr>
          <t xml:space="preserve">
R$ 101.330,59 - FOLHA DE PESSOAL REFERENCIA SET/22, LANÇADA NA PLANILHA DE REPASSE MENSAL OUT/22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0" shapeId="0" xr:uid="{99A2CC9C-D0FF-4460-88B4-25A3351C6A7B}">
      <text>
        <r>
          <rPr>
            <sz val="10"/>
            <rFont val="Arial"/>
            <family val="2"/>
          </rPr>
          <t xml:space="preserve">
R$ 33.337,15 - PARTE FOLHA DE PESSOAL REFERENCIA OUT/22, LANÇADA NA PLANILHA DE REPASSE MENSAL NOV/22, (VALOR TOTAL DA FOLHA 
R$ 96.343,73), RESTANTE FOI DEDUZIDO DA PARCELA DE JUL/22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3" authorId="0" shapeId="0" xr:uid="{EAAE717D-6633-4D42-8F24-374A9B74FA47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 xml:space="preserve">R$99.727,44 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R$ 127.288,16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DEZ/22, LANÇADA NA PLANILHA DE REPASSE MENSALJAN/22 </t>
        </r>
      </text>
    </comment>
    <comment ref="F74" authorId="0" shapeId="0" xr:uid="{A4D1539F-770A-44EC-808B-F6F6CD36526C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 xml:space="preserve">R$99.727,44 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R$ 127.288,16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DEZ/22, LANÇADA NA PLANILHA DE REPASSE MENSALJAN/22 </t>
        </r>
      </text>
    </comment>
    <comment ref="F75" authorId="0" shapeId="0" xr:uid="{77756378-FE2E-445D-A354-5DA65EC96DBF}">
      <text>
        <r>
          <rPr>
            <sz val="10"/>
            <rFont val="Arial"/>
            <family val="2"/>
          </rPr>
          <t xml:space="preserve">
R$ 63.006,58 - RESTANTE FOLHA DE PESSOAL REFERENCIA OUT/22, LANÇADA NA PLANILHA DE REPASSE MENSAL NOV/22, (VALOR TOTAL DA FOLHA 
R$ 96.343,73), PARTE FOI LANÇADA NA PARCELA DE NOV/22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6" authorId="0" shapeId="0" xr:uid="{6016283D-87A6-4FFF-AE36-7FC45B97F619}">
      <text>
        <r>
          <rPr>
            <sz val="10"/>
            <rFont val="Arial"/>
            <family val="2"/>
          </rPr>
          <t xml:space="preserve">CELG JAN/21 LANÇADO NA PLANILHA DE FEV/22
</t>
        </r>
      </text>
    </comment>
    <comment ref="F77" authorId="0" shapeId="0" xr:uid="{1107162A-064F-4C7C-8774-105D35BB2853}">
      <text>
        <r>
          <rPr>
            <sz val="10"/>
            <rFont val="Arial"/>
            <family val="2"/>
          </rPr>
          <t xml:space="preserve">CELG FEV/21 LANÇADO NA PLANILHA DE MAR/22
</t>
        </r>
      </text>
    </comment>
    <comment ref="F78" authorId="0" shapeId="0" xr:uid="{05D4D1DA-C788-4AD2-B59B-8EC78567C17A}">
      <text>
        <r>
          <rPr>
            <sz val="10"/>
            <rFont val="Arial"/>
            <family val="2"/>
          </rPr>
          <t xml:space="preserve">CELG MAR/21 LANÇADO NA PLANILHA DE ABR/22
</t>
        </r>
      </text>
    </comment>
    <comment ref="F79" authorId="0" shapeId="0" xr:uid="{6C8F16CC-D795-4235-B62A-9A8D5E64FE37}">
      <text>
        <r>
          <rPr>
            <sz val="10"/>
            <rFont val="Arial"/>
            <family val="2"/>
          </rPr>
          <t xml:space="preserve">CELG ABR/21 LANÇADO NA PLANILHA DE MAI/22
</t>
        </r>
      </text>
    </comment>
    <comment ref="F80" authorId="0" shapeId="0" xr:uid="{CDB492CC-7C04-42EC-ACF4-84B33561D7D4}">
      <text>
        <r>
          <rPr>
            <sz val="10"/>
            <rFont val="Arial"/>
            <family val="2"/>
          </rPr>
          <t xml:space="preserve">CELG MAI/22 LANÇADO NA PLANILHA DE JUN/22
</t>
        </r>
      </text>
    </comment>
    <comment ref="F81" authorId="0" shapeId="0" xr:uid="{F51D6A2A-D5D6-4CFA-BCB7-D1FB9BE10B9B}">
      <text>
        <r>
          <rPr>
            <sz val="10"/>
            <rFont val="Arial"/>
            <family val="2"/>
          </rPr>
          <t xml:space="preserve">R$ 11.352,17 - CELG REFERÊNCIA JULHO 22,LANÇADA EM PLANILHA CONTIDA NO PROC.201800010008207 VIA DESPACHO 394/2023 GAOS
</t>
        </r>
      </text>
    </comment>
    <comment ref="F82" authorId="0" shapeId="0" xr:uid="{1D5CD60F-0ACA-4C57-B013-645211AB24F7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Segoe UI"/>
            <family val="2"/>
            <charset val="1"/>
          </rPr>
          <t>CELG JULHO/22 LANÇADO NA PLANILHA DE AGOSTO/22.</t>
        </r>
      </text>
    </comment>
    <comment ref="F83" authorId="0" shapeId="0" xr:uid="{348A83ED-8943-4642-ADF3-3CEA7C9DAAC1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84" authorId="0" shapeId="0" xr:uid="{3065492B-BED0-4255-BB69-A17B72747F13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85" authorId="0" shapeId="0" xr:uid="{BB970F55-34BD-4EB2-9E58-0B05D91F5BAD}">
      <text>
        <r>
          <rPr>
            <sz val="10"/>
            <rFont val="Arial"/>
            <family val="2"/>
          </rPr>
          <t xml:space="preserve">CELG OUT/22 LANÇADO NA PLANILHA DE NOV/22
</t>
        </r>
      </text>
    </comment>
    <comment ref="F86" authorId="0" shapeId="0" xr:uid="{3E74A4E0-CC80-473C-863D-4AF8B15B524C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R$ 19.954,15</t>
        </r>
        <r>
          <rPr>
            <sz val="9"/>
            <color rgb="FF000000"/>
            <rFont val="Segoe UI"/>
            <family val="2"/>
            <charset val="1"/>
          </rPr>
          <t xml:space="preserve">- CELG NOV/22 LANÇADO NA PLANILHA DE DEZ/22.
.
</t>
        </r>
        <r>
          <rPr>
            <b/>
            <sz val="9"/>
            <color rgb="FF000000"/>
            <rFont val="Segoe UI"/>
            <family val="2"/>
            <charset val="1"/>
          </rPr>
          <t>R$14.459,96</t>
        </r>
        <r>
          <rPr>
            <sz val="9"/>
            <color rgb="FF000000"/>
            <rFont val="Segoe UI"/>
            <family val="2"/>
            <charset val="1"/>
          </rPr>
          <t xml:space="preserve">  - CELG  DEZ/22 LANÇADO NA PLANILHA DE JAN/22
</t>
        </r>
      </text>
    </comment>
    <comment ref="F88" authorId="0" shapeId="0" xr:uid="{94FE8A30-D3CB-43EC-90F3-41783EA3FD73}">
      <text>
        <r>
          <rPr>
            <sz val="10"/>
            <rFont val="Arial"/>
            <family val="2"/>
          </rPr>
          <t xml:space="preserve">R$  1.006.297,58 - DESCONTO DE SALDO REMANESCENTE VISTO AJUSTE DO VALOR DEVIDO TENDO COMO PARAMETRO A   PROJEÇÃO DOS GASTOS DA UNIDADE IPARA NOV E DEZ/22 NFORMADA PELA CAC ( PROC.202200010066719), E CONFORME DESPACHO Nº 4974/2022 -SES/GAB-03076.
</t>
        </r>
      </text>
    </comment>
    <comment ref="F89" authorId="0" shapeId="0" xr:uid="{EBEFA1EC-F7F4-44C6-8642-D860AB2B5920}">
      <text>
        <r>
          <rPr>
            <sz val="10"/>
            <rFont val="Arial"/>
            <family val="2"/>
          </rPr>
          <t>R$  1.598.296,36 DESCONTO DE SALDO REMANESCENTE VISTO AJUSTE DO VALOR DEVIDO TENDO COMO PARAMETRO A   PROJEÇÃO DOS GASTOS DA UNIDADE IPARA NOV E DEZ/22 NFORMADA PELA CAC ( PROC.202200010066719), E CONFORME DESPACHO Nº 4974/2022 -SES/GAB-03076.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<sst xmlns="http://schemas.openxmlformats.org/spreadsheetml/2006/main" count="148" uniqueCount="67">
  <si>
    <t>Relatório Resumido da Execução Orçamentária e Financeira por Contrato de Gestão</t>
  </si>
  <si>
    <t>Mês/Ano: 2022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</si>
  <si>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</si>
  <si>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</si>
  <si>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</si>
  <si>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</si>
  <si>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</si>
  <si>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- 11° Termo Aditivo, 12° Termo Aditivo</t>
  </si>
  <si>
    <t>Vigência do Contrato de Gestão -Início:  11° Termo Aditivo: Início:   25 de JUN de 2021 a 24 de JUN de 2022 E 12° Termo Aditivo : Início:  25/06/22 A 24/06/23.</t>
  </si>
  <si>
    <t>Previsão de Repasse Mensal do Contrato de Gestão/ADITIVO: -  Custeio 11° TA : R$ 1.772.997,28   E  Custeio 12° TA : R$ 1.768.408,89 E FOLHA : R$ 91.317,18  Processo nº: 201100010017260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</si>
  <si>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</si>
  <si>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</si>
  <si>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</si>
  <si>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</si>
  <si>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</si>
  <si>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</si>
  <si>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</si>
  <si>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</si>
  <si>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</si>
  <si>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</si>
  <si>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</si>
  <si>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</si>
  <si>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</si>
  <si>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</si>
  <si>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</si>
  <si>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</si>
  <si>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</si>
  <si>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</si>
  <si>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</si>
  <si>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</si>
  <si>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</si>
  <si>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</si>
  <si>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</si>
  <si>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</si>
  <si>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</si>
  <si>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</si>
  <si>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</si>
  <si>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</si>
  <si>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</si>
  <si>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</si>
  <si>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</si>
  <si>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</si>
  <si>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</si>
  <si>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</si>
  <si>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</si>
  <si>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</si>
  <si>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</si>
  <si>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*Glosa - Servidores cedidos.</t>
  </si>
  <si>
    <t>R$99.727,44  - FOLHA DE PESSOAL REFERENCIA NOV/22, LANÇADA NA PLANILHA DE REPASSE MENSAL DEZ/22 .</t>
  </si>
  <si>
    <t xml:space="preserve">R$ 127.288,16 - FOLHA DE PESSOAL REFERENCIA DEZ/22, LANÇADA NA PLANILHA DE REPASSE MENSALJAN/22 </t>
  </si>
  <si>
    <t>Glosa DIFERENÇA GLOSA PESSOAL APLICADA/PLANILHA GEFIC E OUTROS</t>
  </si>
  <si>
    <t>Glosa- Concessionárias (faturas da energia).</t>
  </si>
  <si>
    <t>3.3.90.39.04</t>
  </si>
  <si>
    <t>*Glosa- Concessionárias (faturas da energia).</t>
  </si>
  <si>
    <t>R$ 19.954,15- CELG NOV/22 LANÇADO NA PLANILHA DE DEZ/22.</t>
  </si>
  <si>
    <t>R$14.459,96  - CELG  DEZ/22 LANÇADO NA PLANILHA DE JAN/22</t>
  </si>
  <si>
    <t>Glossa de projeção da CAC</t>
  </si>
  <si>
    <t>CAC ( PROC.202200010066719), E CONFORME DESPACHO Nº 4974/2022 -SES/GAB-03076.</t>
  </si>
  <si>
    <t>Outras Glosas.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</si>
  <si>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</si>
  <si>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</si>
  <si>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Item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>R$ 1896,82</t>
    </r>
    <r>
      <rPr>
        <sz val="10"/>
        <color rgb="FF000000"/>
        <rFont val="Calibri"/>
        <family val="2"/>
      </rPr>
      <t xml:space="preserve">- 11 TERMO ADITIVO, CUSTEIO DA UNIDADE COND.SOLIDARIEDADE, DIFERENÇA PARCELA DEZ/21.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>R$ 165.900,00</t>
    </r>
    <r>
      <rPr>
        <sz val="10"/>
        <color rgb="FF000000"/>
        <rFont val="Calibri"/>
        <family val="2"/>
      </rPr>
      <t>-À TÍTULO DE INVESTIMENTO, PARA ADOÇÃO EM SEUS SISTEMAS DE GESTÃO HOSPITALAR DOS PADRÕES DE INTEROPERABILIDADE BASEADOS NA TECNOLOGIA HTML5, EM ATENDIMENTO À PORTARIA Nº 1046/2019 – SES..REPASSE CONFOR INFORMAÇÃO Nº 23/2022 -SES/SUTIS-18353 CLOUD ..............R$ 13.200,00 E IMPLANTAÇÃO DO SISTEMA R$152.700,00, PROC.201900010049590</t>
    </r>
    <r>
      <rPr>
        <b/>
        <sz val="10"/>
        <color rgb="FF000000"/>
        <rFont val="Calibri"/>
        <family val="2"/>
        <charset val="1"/>
      </rPr>
      <t>.                               R$ 31.020,00 -</t>
    </r>
    <r>
      <rPr>
        <sz val="10"/>
        <color rgb="FF000000"/>
        <rFont val="Calibri"/>
        <family val="2"/>
      </rPr>
      <t xml:space="preserve"> INVESTIMENTO, PARA ADOÇÃO EM SEUS SISTEMAS DE GESTÃO HOSPITALAR
DOS PADRÕES DE INTEROPERABILIDADE BASEADOS NA TECNOLOGIA HTML5, EM ATENDIMENTO À PORTARIA Nº 1046/2019 – SES..PROCESSO SEI - 201900010049590..DOCUMENTAÇÃO: REQUISIÇÃO DE DESPESA N° 39/2020 – GAOS, ANEXO II DESP Nº 2188/2021, DESPACHO Nº 211/2021 - SUTIS, AUTORIZAÇÃO GOVERNAMENTAL DESPACHO N° 2456/2020-GAB - REPASSE INVESTIMENTO IMPLANTAÇÃO SISTEMA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</si>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</sst>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6]mmmm\-yy;@"/>
    <numFmt numFmtId="165" formatCode="_-* #,##0.00_-;\-* #,##0.00_-;_-* \-??_-;_-@_-"/>
    <numFmt numFmtId="166" formatCode="[$-416]mmm\-yy;@"/>
    <numFmt numFmtId="167" formatCode="* #,##0.00\ ;\-* #,##0.00\ ;* \-00\ ;@\ "/>
  </numFmts>
  <fonts count="2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9"/>
      <color rgb="FF1F497D"/>
      <name val="Calibri"/>
      <family val="2"/>
    </font>
    <font>
      <sz val="7"/>
      <color rgb="FF000000"/>
      <name val="Calibri"/>
      <family val="2"/>
      <charset val="1"/>
    </font>
    <font>
      <sz val="9"/>
      <color rgb="FF000000"/>
      <name val="Calibri"/>
      <family val="2"/>
    </font>
    <font>
      <u/>
      <sz val="9"/>
      <color rgb="FF000000"/>
      <name val="Calibri"/>
      <family val="2"/>
    </font>
    <font>
      <sz val="8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Border="0" applyProtection="0"/>
    <xf numFmtId="0" fontId="1" fillId="0" borderId="0"/>
    <xf numFmtId="165" fontId="1" fillId="0" borderId="0" applyBorder="0" applyProtection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wrapText="1"/>
    </xf>
    <xf numFmtId="165" fontId="3" fillId="0" borderId="15" xfId="1" applyFont="1" applyBorder="1" applyAlignment="1" applyProtection="1">
      <alignment vertical="center" wrapText="1"/>
    </xf>
    <xf numFmtId="166" fontId="7" fillId="0" borderId="15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5" fontId="3" fillId="0" borderId="15" xfId="0" applyNumberFormat="1" applyFont="1" applyBorder="1" applyAlignment="1">
      <alignment vertical="center" wrapText="1"/>
    </xf>
    <xf numFmtId="165" fontId="3" fillId="0" borderId="14" xfId="1" applyFont="1" applyBorder="1" applyAlignment="1" applyProtection="1">
      <alignment vertical="center" wrapText="1"/>
    </xf>
    <xf numFmtId="165" fontId="7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65" fontId="3" fillId="0" borderId="14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wrapText="1"/>
    </xf>
    <xf numFmtId="167" fontId="7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vertical="center" wrapText="1"/>
    </xf>
    <xf numFmtId="0" fontId="3" fillId="4" borderId="16" xfId="0" applyFont="1" applyFill="1" applyBorder="1" applyAlignment="1">
      <alignment wrapText="1"/>
    </xf>
    <xf numFmtId="165" fontId="6" fillId="4" borderId="12" xfId="0" applyNumberFormat="1" applyFont="1" applyFill="1" applyBorder="1" applyAlignment="1">
      <alignment horizontal="right" wrapText="1"/>
    </xf>
    <xf numFmtId="165" fontId="6" fillId="4" borderId="12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" fontId="9" fillId="0" borderId="19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5" fontId="11" fillId="0" borderId="17" xfId="3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12" fillId="0" borderId="17" xfId="3" applyFont="1" applyBorder="1" applyAlignment="1" applyProtection="1">
      <alignment horizontal="center" vertical="center"/>
    </xf>
    <xf numFmtId="165" fontId="12" fillId="0" borderId="19" xfId="3" applyFont="1" applyBorder="1" applyAlignment="1" applyProtection="1">
      <alignment horizontal="center" vertical="center"/>
    </xf>
    <xf numFmtId="165" fontId="11" fillId="0" borderId="17" xfId="3" applyFont="1" applyBorder="1" applyAlignment="1" applyProtection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1" fillId="0" borderId="19" xfId="3" applyNumberFormat="1" applyFont="1" applyBorder="1" applyAlignment="1" applyProtection="1">
      <alignment horizontal="center" vertical="center"/>
    </xf>
    <xf numFmtId="4" fontId="15" fillId="0" borderId="17" xfId="1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vertical="center" wrapText="1"/>
    </xf>
    <xf numFmtId="165" fontId="6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83C1760E-FFE0-49C1-AEBD-D33A02132105}"/>
    <cellStyle name="Vírgula" xfId="1" builtinId="3"/>
    <cellStyle name="Vírgula 44" xfId="3" xr:uid="{AF92A3AE-F718-4F22-B71F-BE2674FDD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0721-C734-480C-8468-BF395B6B549B}">
  <sheetPr codeName="Planilha1">
    <tabColor theme="9"/>
    <pageSetUpPr fitToPage="1"/>
  </sheetPr>
  <dimension ref="A1:W146"/>
  <sheetViews>
    <sheetView tabSelected="1" zoomScale="80" zoomScaleNormal="80" workbookViewId="0">
      <selection activeCell="A13" sqref="A13:V13"/>
    </sheetView>
  </sheetViews>
  <sheetFormatPr defaultColWidth="8.7109375" defaultRowHeight="15" x14ac:dyDescent="0.25"/>
  <cols>
    <col min="1" max="1" width="13.42578125" customWidth="1"/>
    <col min="2" max="2" width="14.28515625" customWidth="1"/>
    <col min="3" max="3" width="17.7109375" style="93" customWidth="1"/>
    <col min="4" max="4" width="16.7109375" customWidth="1"/>
    <col min="5" max="6" width="13.7109375" customWidth="1"/>
    <col min="7" max="7" width="14.42578125" customWidth="1"/>
    <col min="8" max="8" width="18.7109375" customWidth="1"/>
    <col min="9" max="9" width="14.7109375" customWidth="1"/>
    <col min="10" max="10" width="13.85546875" customWidth="1"/>
    <col min="11" max="11" width="14.140625" customWidth="1"/>
    <col min="12" max="14" width="13.85546875" customWidth="1"/>
    <col min="15" max="16" width="15.28515625" customWidth="1"/>
    <col min="17" max="17" width="18.140625" customWidth="1"/>
    <col min="18" max="20" width="15.28515625" customWidth="1"/>
    <col min="21" max="21" width="24.28515625" customWidth="1"/>
    <col min="22" max="22" width="15.28515625" customWidth="1"/>
    <col min="23" max="23" width="16.140625" customWidth="1"/>
    <col min="24" max="24" width="17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2"/>
      <c r="M2" s="2"/>
      <c r="N2" s="2"/>
      <c r="O2" s="4"/>
      <c r="P2" s="4"/>
      <c r="Q2" s="4"/>
      <c r="R2" s="4"/>
      <c r="S2" s="4"/>
      <c r="T2" s="4"/>
      <c r="U2" s="4"/>
      <c r="V2" s="4"/>
    </row>
    <row r="3" spans="1:22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2"/>
      <c r="M4" s="2"/>
      <c r="N4" s="2"/>
      <c r="O4" s="4"/>
      <c r="P4" s="4"/>
      <c r="Q4" s="4"/>
      <c r="R4" s="4"/>
      <c r="S4" s="4"/>
      <c r="T4" s="4"/>
      <c r="U4" s="4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4"/>
      <c r="B12" s="4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26.2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45.7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51.75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39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2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3">
        <v>44562</v>
      </c>
      <c r="B22" s="24">
        <v>1772997.28</v>
      </c>
      <c r="C22" s="24">
        <v>1772997.28</v>
      </c>
      <c r="D22" s="25">
        <v>9710088.9600000009</v>
      </c>
      <c r="E22" s="26"/>
      <c r="F22" s="26"/>
      <c r="G22" s="26">
        <v>2704224.99</v>
      </c>
      <c r="H22" s="26"/>
      <c r="I22" s="26"/>
      <c r="J22" s="27">
        <v>0</v>
      </c>
      <c r="K22" s="28">
        <v>44562</v>
      </c>
      <c r="L22" s="29">
        <v>1772997.28</v>
      </c>
      <c r="M22" s="29"/>
      <c r="N22" s="26"/>
      <c r="O22" s="30"/>
      <c r="P22" s="30"/>
      <c r="Q22" s="30"/>
      <c r="R22" s="30"/>
      <c r="S22" s="30"/>
      <c r="T22" s="30"/>
      <c r="U22" s="30"/>
      <c r="V22" s="25">
        <f t="shared" ref="V22:V49" si="0">L22+M22+N22+R22+S22+T22+U22</f>
        <v>1772997.28</v>
      </c>
    </row>
    <row r="23" spans="1:22" ht="15.75" thickBot="1" x14ac:dyDescent="0.3">
      <c r="A23" s="23">
        <v>44562</v>
      </c>
      <c r="B23" s="31"/>
      <c r="C23" s="31"/>
      <c r="D23" s="25"/>
      <c r="E23" s="26"/>
      <c r="F23" s="26"/>
      <c r="G23" s="26"/>
      <c r="H23" s="26"/>
      <c r="I23" s="26"/>
      <c r="J23" s="27"/>
      <c r="K23" s="28">
        <v>44593</v>
      </c>
      <c r="L23" s="29">
        <v>931227.71</v>
      </c>
      <c r="M23" s="29"/>
      <c r="N23" s="26"/>
      <c r="O23" s="30"/>
      <c r="P23" s="30"/>
      <c r="Q23" s="30"/>
      <c r="R23" s="30"/>
      <c r="S23" s="30"/>
      <c r="T23" s="30"/>
      <c r="U23" s="30"/>
      <c r="V23" s="25">
        <f t="shared" si="0"/>
        <v>931227.71</v>
      </c>
    </row>
    <row r="24" spans="1:22" ht="15.75" thickBot="1" x14ac:dyDescent="0.3">
      <c r="A24" s="23">
        <v>44593</v>
      </c>
      <c r="B24" s="31">
        <v>1772997.28</v>
      </c>
      <c r="C24" s="31">
        <v>1772997.28</v>
      </c>
      <c r="D24" s="25"/>
      <c r="E24" s="25"/>
      <c r="F24" s="26"/>
      <c r="G24" s="26">
        <v>2174761.4699999997</v>
      </c>
      <c r="H24" s="26">
        <v>165900</v>
      </c>
      <c r="I24" s="26"/>
      <c r="J24" s="32">
        <v>110465.87</v>
      </c>
      <c r="K24" s="28">
        <v>44593</v>
      </c>
      <c r="L24" s="33">
        <v>620818.47</v>
      </c>
      <c r="M24" s="29"/>
      <c r="N24" s="25"/>
      <c r="O24" s="34"/>
      <c r="P24" s="34"/>
      <c r="Q24" s="34"/>
      <c r="R24" s="34"/>
      <c r="S24" s="33">
        <v>165900</v>
      </c>
      <c r="T24" s="34"/>
      <c r="U24" s="34"/>
      <c r="V24" s="25">
        <f t="shared" si="0"/>
        <v>786718.47</v>
      </c>
    </row>
    <row r="25" spans="1:22" ht="15.75" thickBot="1" x14ac:dyDescent="0.3">
      <c r="A25" s="23">
        <v>44593</v>
      </c>
      <c r="B25" s="31"/>
      <c r="C25" s="31"/>
      <c r="D25" s="25"/>
      <c r="E25" s="25"/>
      <c r="F25" s="26"/>
      <c r="G25" s="26"/>
      <c r="H25" s="26"/>
      <c r="I25" s="26"/>
      <c r="J25" s="32"/>
      <c r="K25" s="28">
        <v>44621</v>
      </c>
      <c r="L25" s="33">
        <v>1552046.18</v>
      </c>
      <c r="M25" s="29"/>
      <c r="N25" s="25"/>
      <c r="O25" s="34"/>
      <c r="P25" s="34"/>
      <c r="Q25" s="34"/>
      <c r="R25" s="34"/>
      <c r="S25" s="34"/>
      <c r="T25" s="34"/>
      <c r="U25" s="34"/>
      <c r="V25" s="25">
        <f t="shared" si="0"/>
        <v>1552046.18</v>
      </c>
    </row>
    <row r="26" spans="1:22" ht="15.75" thickBot="1" x14ac:dyDescent="0.3">
      <c r="A26" s="23">
        <v>44593</v>
      </c>
      <c r="B26" s="31"/>
      <c r="C26" s="31"/>
      <c r="D26" s="25"/>
      <c r="E26" s="25"/>
      <c r="F26" s="26"/>
      <c r="G26" s="26"/>
      <c r="H26" s="26"/>
      <c r="I26" s="26"/>
      <c r="J26" s="32"/>
      <c r="K26" s="28">
        <v>44531</v>
      </c>
      <c r="L26" s="28"/>
      <c r="M26" s="28"/>
      <c r="N26" s="25"/>
      <c r="O26" s="34"/>
      <c r="P26" s="34"/>
      <c r="Q26" s="34"/>
      <c r="R26" s="34">
        <v>1896.82</v>
      </c>
      <c r="S26" s="34"/>
      <c r="T26" s="34"/>
      <c r="U26" s="34"/>
      <c r="V26" s="25">
        <f t="shared" si="0"/>
        <v>1896.82</v>
      </c>
    </row>
    <row r="27" spans="1:22" ht="15.75" thickBot="1" x14ac:dyDescent="0.3">
      <c r="A27" s="23">
        <v>44621</v>
      </c>
      <c r="B27" s="35">
        <v>1772997.28</v>
      </c>
      <c r="C27" s="35">
        <v>1772997.28</v>
      </c>
      <c r="D27" s="25"/>
      <c r="E27" s="25"/>
      <c r="F27" s="26"/>
      <c r="G27" s="26">
        <v>1662531.41</v>
      </c>
      <c r="H27" s="26"/>
      <c r="I27" s="26"/>
      <c r="J27" s="32">
        <v>106543.97</v>
      </c>
      <c r="K27" s="28">
        <v>44593</v>
      </c>
      <c r="L27" s="33">
        <v>110485.23</v>
      </c>
      <c r="M27" s="33"/>
      <c r="N27" s="25"/>
      <c r="O27" s="34"/>
      <c r="P27" s="34"/>
      <c r="Q27" s="34"/>
      <c r="R27" s="34"/>
      <c r="S27" s="34"/>
      <c r="T27" s="34"/>
      <c r="U27" s="34"/>
      <c r="V27" s="25">
        <f t="shared" si="0"/>
        <v>110485.23</v>
      </c>
    </row>
    <row r="28" spans="1:22" ht="15.75" thickBot="1" x14ac:dyDescent="0.3">
      <c r="A28" s="23">
        <v>44621</v>
      </c>
      <c r="B28" s="35"/>
      <c r="C28" s="35"/>
      <c r="D28" s="25"/>
      <c r="E28" s="25"/>
      <c r="F28" s="26"/>
      <c r="G28" s="26"/>
      <c r="H28" s="26"/>
      <c r="I28" s="26"/>
      <c r="J28" s="32"/>
      <c r="K28" s="28">
        <v>44652</v>
      </c>
      <c r="L28" s="33">
        <v>1552046.18</v>
      </c>
      <c r="M28" s="33"/>
      <c r="N28" s="25"/>
      <c r="O28" s="34"/>
      <c r="P28" s="34"/>
      <c r="Q28" s="34"/>
      <c r="R28" s="34"/>
      <c r="S28" s="34"/>
      <c r="T28" s="34"/>
      <c r="U28" s="34"/>
      <c r="V28" s="25">
        <f t="shared" si="0"/>
        <v>1552046.18</v>
      </c>
    </row>
    <row r="29" spans="1:22" ht="15.75" thickBot="1" x14ac:dyDescent="0.3">
      <c r="A29" s="23">
        <v>44652</v>
      </c>
      <c r="B29" s="35">
        <v>1772997.28</v>
      </c>
      <c r="C29" s="35">
        <v>1772997.28</v>
      </c>
      <c r="D29" s="25"/>
      <c r="E29" s="25"/>
      <c r="F29" s="25"/>
      <c r="G29" s="25">
        <v>1552046.18</v>
      </c>
      <c r="H29" s="25"/>
      <c r="I29" s="25"/>
      <c r="J29" s="32">
        <v>107019.01</v>
      </c>
      <c r="K29" s="28">
        <v>44682</v>
      </c>
      <c r="L29" s="33">
        <v>1552046.18</v>
      </c>
      <c r="M29" s="33"/>
      <c r="N29" s="25"/>
      <c r="O29" s="34"/>
      <c r="P29" s="34"/>
      <c r="Q29" s="34"/>
      <c r="R29" s="34"/>
      <c r="S29" s="34"/>
      <c r="T29" s="34"/>
      <c r="U29" s="34"/>
      <c r="V29" s="25">
        <f t="shared" si="0"/>
        <v>1552046.18</v>
      </c>
    </row>
    <row r="30" spans="1:22" ht="15.75" thickBot="1" x14ac:dyDescent="0.3">
      <c r="A30" s="23">
        <v>44682</v>
      </c>
      <c r="B30" s="35">
        <v>1772997.28</v>
      </c>
      <c r="C30" s="35">
        <v>1772997.28</v>
      </c>
      <c r="D30" s="25"/>
      <c r="E30" s="25"/>
      <c r="F30" s="25"/>
      <c r="G30" s="25">
        <v>1425785.94</v>
      </c>
      <c r="H30" s="25"/>
      <c r="I30" s="25"/>
      <c r="J30" s="32">
        <v>116237.62</v>
      </c>
      <c r="K30" s="28">
        <v>44652</v>
      </c>
      <c r="L30" s="33">
        <v>113932.09</v>
      </c>
      <c r="M30" s="33"/>
      <c r="N30" s="25"/>
      <c r="O30" s="34"/>
      <c r="P30" s="34"/>
      <c r="Q30" s="34"/>
      <c r="R30" s="34"/>
      <c r="S30" s="34"/>
      <c r="T30" s="34"/>
      <c r="U30" s="34"/>
      <c r="V30" s="25">
        <f t="shared" si="0"/>
        <v>113932.09</v>
      </c>
    </row>
    <row r="31" spans="1:22" ht="15.75" thickBot="1" x14ac:dyDescent="0.3">
      <c r="A31" s="23">
        <v>44682</v>
      </c>
      <c r="B31" s="35"/>
      <c r="C31" s="35"/>
      <c r="D31" s="25"/>
      <c r="E31" s="25"/>
      <c r="F31" s="25"/>
      <c r="G31" s="25"/>
      <c r="H31" s="25"/>
      <c r="I31" s="25"/>
      <c r="J31" s="32"/>
      <c r="K31" s="28">
        <v>44713</v>
      </c>
      <c r="L31" s="33">
        <v>1197446.72</v>
      </c>
      <c r="M31" s="33"/>
      <c r="N31" s="25"/>
      <c r="O31" s="34"/>
      <c r="P31" s="34"/>
      <c r="Q31" s="34"/>
      <c r="R31" s="34"/>
      <c r="S31" s="34"/>
      <c r="T31" s="34"/>
      <c r="U31" s="34"/>
      <c r="V31" s="25">
        <f t="shared" si="0"/>
        <v>1197446.72</v>
      </c>
    </row>
    <row r="32" spans="1:22" ht="15.75" thickBot="1" x14ac:dyDescent="0.3">
      <c r="A32" s="23">
        <v>44682</v>
      </c>
      <c r="B32" s="35"/>
      <c r="C32" s="35"/>
      <c r="D32" s="25"/>
      <c r="E32" s="25"/>
      <c r="F32" s="25"/>
      <c r="G32" s="25"/>
      <c r="H32" s="25"/>
      <c r="I32" s="25"/>
      <c r="J32" s="32"/>
      <c r="K32" s="28">
        <v>44621</v>
      </c>
      <c r="L32" s="33">
        <v>114407.13</v>
      </c>
      <c r="M32" s="33"/>
      <c r="N32" s="25"/>
      <c r="O32" s="34"/>
      <c r="P32" s="34"/>
      <c r="Q32" s="34"/>
      <c r="R32" s="34"/>
      <c r="S32" s="34"/>
      <c r="T32" s="34"/>
      <c r="U32" s="34"/>
      <c r="V32" s="25">
        <f t="shared" si="0"/>
        <v>114407.13</v>
      </c>
    </row>
    <row r="33" spans="1:22" ht="15.75" thickBot="1" x14ac:dyDescent="0.3">
      <c r="A33" s="23">
        <v>44713</v>
      </c>
      <c r="B33" s="35">
        <v>1418397.824</v>
      </c>
      <c r="C33" s="35">
        <v>1418397.824</v>
      </c>
      <c r="D33" s="25"/>
      <c r="E33" s="25"/>
      <c r="F33" s="25"/>
      <c r="G33" s="25">
        <v>104713.48</v>
      </c>
      <c r="H33" s="25"/>
      <c r="I33" s="25"/>
      <c r="J33" s="32">
        <v>133028.79</v>
      </c>
      <c r="K33" s="28"/>
      <c r="L33" s="33"/>
      <c r="M33" s="33"/>
      <c r="N33" s="25"/>
      <c r="O33" s="34"/>
      <c r="P33" s="34"/>
      <c r="Q33" s="34"/>
      <c r="R33" s="34"/>
      <c r="S33" s="34"/>
      <c r="T33" s="34"/>
      <c r="U33" s="34"/>
      <c r="V33" s="25">
        <f t="shared" si="0"/>
        <v>0</v>
      </c>
    </row>
    <row r="34" spans="1:22" ht="15.75" thickBot="1" x14ac:dyDescent="0.3">
      <c r="A34" s="23">
        <v>44713</v>
      </c>
      <c r="B34" s="35">
        <v>371945.22000000003</v>
      </c>
      <c r="C34" s="35">
        <v>353681.78</v>
      </c>
      <c r="D34" s="25"/>
      <c r="E34" s="25"/>
      <c r="F34" s="25"/>
      <c r="G34" s="26"/>
      <c r="H34" s="25"/>
      <c r="I34" s="25"/>
      <c r="J34" s="32"/>
      <c r="K34" s="28"/>
      <c r="L34" s="33"/>
      <c r="M34" s="33"/>
      <c r="N34" s="25"/>
      <c r="O34" s="34"/>
      <c r="P34" s="34"/>
      <c r="Q34" s="34"/>
      <c r="R34" s="34"/>
      <c r="S34" s="34"/>
      <c r="T34" s="34"/>
      <c r="U34" s="34"/>
      <c r="V34" s="25">
        <f t="shared" si="0"/>
        <v>0</v>
      </c>
    </row>
    <row r="35" spans="1:22" ht="15.75" thickBot="1" x14ac:dyDescent="0.3">
      <c r="A35" s="23">
        <v>44743</v>
      </c>
      <c r="B35" s="35">
        <v>1859726.0699999998</v>
      </c>
      <c r="C35" s="35">
        <v>1768408.89</v>
      </c>
      <c r="D35" s="25">
        <v>7983628.71</v>
      </c>
      <c r="E35" s="25"/>
      <c r="F35" s="25"/>
      <c r="G35" s="25">
        <v>87922.31</v>
      </c>
      <c r="H35" s="25"/>
      <c r="I35" s="25"/>
      <c r="J35" s="32">
        <v>200000.00000000003</v>
      </c>
      <c r="K35" s="28">
        <v>44682</v>
      </c>
      <c r="L35" s="33">
        <v>104713.48</v>
      </c>
      <c r="M35" s="33"/>
      <c r="N35" s="25"/>
      <c r="O35" s="34"/>
      <c r="P35" s="34"/>
      <c r="Q35" s="34"/>
      <c r="R35" s="34"/>
      <c r="S35" s="34"/>
      <c r="T35" s="34"/>
      <c r="U35" s="34"/>
      <c r="V35" s="25">
        <f t="shared" si="0"/>
        <v>104713.48</v>
      </c>
    </row>
    <row r="36" spans="1:22" ht="15.75" thickBot="1" x14ac:dyDescent="0.3">
      <c r="A36" s="23">
        <v>44743</v>
      </c>
      <c r="B36" s="35"/>
      <c r="C36" s="35"/>
      <c r="D36" s="25"/>
      <c r="E36" s="25"/>
      <c r="F36" s="25"/>
      <c r="G36" s="25"/>
      <c r="H36" s="25"/>
      <c r="I36" s="25"/>
      <c r="J36" s="32"/>
      <c r="K36" s="28">
        <v>44713</v>
      </c>
      <c r="L36" s="33">
        <v>87922.31</v>
      </c>
      <c r="M36" s="33"/>
      <c r="N36" s="25"/>
      <c r="O36" s="34"/>
      <c r="P36" s="34"/>
      <c r="Q36" s="34"/>
      <c r="R36" s="34"/>
      <c r="S36" s="34"/>
      <c r="T36" s="34"/>
      <c r="U36" s="34"/>
      <c r="V36" s="25">
        <f t="shared" si="0"/>
        <v>87922.31</v>
      </c>
    </row>
    <row r="37" spans="1:22" ht="15.75" thickBot="1" x14ac:dyDescent="0.3">
      <c r="A37" s="23">
        <v>44774</v>
      </c>
      <c r="B37" s="35">
        <v>1859726.0699999998</v>
      </c>
      <c r="C37" s="35">
        <v>1768408.89</v>
      </c>
      <c r="D37" s="25"/>
      <c r="E37" s="25"/>
      <c r="F37" s="25"/>
      <c r="G37" s="25">
        <v>3500594.02</v>
      </c>
      <c r="H37" s="25"/>
      <c r="I37" s="25"/>
      <c r="J37" s="32">
        <v>106781.19</v>
      </c>
      <c r="K37" s="28">
        <v>44713</v>
      </c>
      <c r="L37" s="33">
        <v>354599.46</v>
      </c>
      <c r="M37" s="33"/>
      <c r="N37" s="25"/>
      <c r="O37" s="34"/>
      <c r="P37" s="34"/>
      <c r="Q37" s="34"/>
      <c r="R37" s="34"/>
      <c r="S37" s="34"/>
      <c r="T37" s="34"/>
      <c r="U37" s="34"/>
      <c r="V37" s="25">
        <f t="shared" si="0"/>
        <v>354599.46</v>
      </c>
    </row>
    <row r="38" spans="1:22" ht="15.75" thickBot="1" x14ac:dyDescent="0.3">
      <c r="A38" s="23">
        <v>44774</v>
      </c>
      <c r="B38" s="35"/>
      <c r="C38" s="35"/>
      <c r="D38" s="25"/>
      <c r="E38" s="25"/>
      <c r="F38" s="25"/>
      <c r="G38" s="25"/>
      <c r="H38" s="25"/>
      <c r="I38" s="25"/>
      <c r="J38" s="32"/>
      <c r="K38" s="28">
        <v>44743</v>
      </c>
      <c r="L38" s="33">
        <v>1572997.28</v>
      </c>
      <c r="M38" s="33"/>
      <c r="N38" s="25"/>
      <c r="O38" s="34"/>
      <c r="P38" s="34"/>
      <c r="Q38" s="34"/>
      <c r="R38" s="34"/>
      <c r="S38" s="34"/>
      <c r="T38" s="34"/>
      <c r="U38" s="34"/>
      <c r="V38" s="25">
        <f t="shared" si="0"/>
        <v>1572997.28</v>
      </c>
    </row>
    <row r="39" spans="1:22" ht="15.75" thickBot="1" x14ac:dyDescent="0.3">
      <c r="A39" s="23">
        <v>44774</v>
      </c>
      <c r="B39" s="35"/>
      <c r="C39" s="35"/>
      <c r="D39" s="25"/>
      <c r="E39" s="25"/>
      <c r="F39" s="25"/>
      <c r="G39" s="25"/>
      <c r="H39" s="25"/>
      <c r="I39" s="25"/>
      <c r="J39" s="32"/>
      <c r="K39" s="28">
        <v>44774</v>
      </c>
      <c r="L39" s="33">
        <v>1572997.28</v>
      </c>
      <c r="M39" s="33"/>
      <c r="N39" s="25"/>
      <c r="O39" s="34"/>
      <c r="P39" s="34"/>
      <c r="Q39" s="34"/>
      <c r="R39" s="34"/>
      <c r="S39" s="34"/>
      <c r="T39" s="34"/>
      <c r="U39" s="34"/>
      <c r="V39" s="25">
        <f t="shared" si="0"/>
        <v>1572997.28</v>
      </c>
    </row>
    <row r="40" spans="1:22" ht="15.75" thickBot="1" x14ac:dyDescent="0.3">
      <c r="A40" s="23">
        <v>44805</v>
      </c>
      <c r="B40" s="35">
        <v>1859726.0699999998</v>
      </c>
      <c r="C40" s="35">
        <v>1768408.89</v>
      </c>
      <c r="D40" s="25"/>
      <c r="E40" s="25"/>
      <c r="F40" s="25"/>
      <c r="G40" s="25">
        <v>1666216.09</v>
      </c>
      <c r="H40" s="25"/>
      <c r="I40" s="25"/>
      <c r="J40" s="32">
        <v>108904.81</v>
      </c>
      <c r="K40" s="28">
        <v>44774</v>
      </c>
      <c r="L40" s="33">
        <v>93218.81</v>
      </c>
      <c r="M40" s="33"/>
      <c r="N40" s="25"/>
      <c r="O40" s="34"/>
      <c r="P40" s="34"/>
      <c r="Q40" s="34"/>
      <c r="R40" s="34"/>
      <c r="S40" s="34"/>
      <c r="T40" s="34"/>
      <c r="U40" s="34"/>
      <c r="V40" s="25">
        <f t="shared" si="0"/>
        <v>93218.81</v>
      </c>
    </row>
    <row r="41" spans="1:22" ht="15.75" thickBot="1" x14ac:dyDescent="0.3">
      <c r="A41" s="23">
        <v>44805</v>
      </c>
      <c r="B41" s="35"/>
      <c r="C41" s="35"/>
      <c r="D41" s="25"/>
      <c r="E41" s="25"/>
      <c r="F41" s="25"/>
      <c r="G41" s="25"/>
      <c r="H41" s="25"/>
      <c r="I41" s="25"/>
      <c r="J41" s="32"/>
      <c r="K41" s="28">
        <v>44805</v>
      </c>
      <c r="L41" s="33">
        <v>1572997.28</v>
      </c>
      <c r="M41" s="33"/>
      <c r="N41" s="25"/>
      <c r="O41" s="34"/>
      <c r="P41" s="34"/>
      <c r="Q41" s="34"/>
      <c r="R41" s="34"/>
      <c r="S41" s="34"/>
      <c r="T41" s="34"/>
      <c r="U41" s="34"/>
      <c r="V41" s="25">
        <f t="shared" si="0"/>
        <v>1572997.28</v>
      </c>
    </row>
    <row r="42" spans="1:22" ht="15.75" thickBot="1" x14ac:dyDescent="0.3">
      <c r="A42" s="23">
        <v>44835</v>
      </c>
      <c r="B42" s="35">
        <v>1859726.0699999998</v>
      </c>
      <c r="C42" s="35">
        <v>1768408.89</v>
      </c>
      <c r="D42" s="25"/>
      <c r="E42" s="25"/>
      <c r="F42" s="25"/>
      <c r="G42" s="25"/>
      <c r="H42" s="25"/>
      <c r="I42" s="25"/>
      <c r="J42" s="32">
        <v>114963.28</v>
      </c>
      <c r="K42" s="28"/>
      <c r="L42" s="33"/>
      <c r="M42" s="33"/>
      <c r="N42" s="25"/>
      <c r="O42" s="34"/>
      <c r="P42" s="34"/>
      <c r="Q42" s="34"/>
      <c r="R42" s="34"/>
      <c r="S42" s="34"/>
      <c r="T42" s="34"/>
      <c r="U42" s="34"/>
      <c r="V42" s="25">
        <f t="shared" si="0"/>
        <v>0</v>
      </c>
    </row>
    <row r="43" spans="1:22" ht="15.75" thickBot="1" x14ac:dyDescent="0.3">
      <c r="A43" s="23">
        <v>44866</v>
      </c>
      <c r="B43" s="35">
        <v>1859726.0699999998</v>
      </c>
      <c r="C43" s="35">
        <v>1768408.89</v>
      </c>
      <c r="D43" s="25"/>
      <c r="E43" s="25"/>
      <c r="F43" s="25"/>
      <c r="G43" s="25"/>
      <c r="H43" s="25"/>
      <c r="I43" s="25"/>
      <c r="J43" s="32">
        <v>1156297.5799999998</v>
      </c>
      <c r="K43" s="28"/>
      <c r="L43" s="33"/>
      <c r="M43" s="33"/>
      <c r="N43" s="25"/>
      <c r="O43" s="34"/>
      <c r="P43" s="34"/>
      <c r="Q43" s="34"/>
      <c r="R43" s="34"/>
      <c r="S43" s="34"/>
      <c r="T43" s="34"/>
      <c r="U43" s="34"/>
      <c r="V43" s="25">
        <f t="shared" si="0"/>
        <v>0</v>
      </c>
    </row>
    <row r="44" spans="1:22" ht="15.75" thickBot="1" x14ac:dyDescent="0.3">
      <c r="A44" s="23">
        <v>44896</v>
      </c>
      <c r="B44" s="35">
        <v>1859726.0699999998</v>
      </c>
      <c r="C44" s="35">
        <v>1768408.89</v>
      </c>
      <c r="D44" s="25"/>
      <c r="E44" s="25"/>
      <c r="F44" s="25"/>
      <c r="G44" s="25">
        <v>2816818.6</v>
      </c>
      <c r="H44" s="25">
        <v>31020</v>
      </c>
      <c r="I44" s="25"/>
      <c r="J44" s="32">
        <v>1859726.07</v>
      </c>
      <c r="K44" s="28">
        <v>44713</v>
      </c>
      <c r="L44" s="33">
        <v>17345.759999999998</v>
      </c>
      <c r="M44" s="33">
        <v>31020</v>
      </c>
      <c r="N44" s="25"/>
      <c r="O44" s="34"/>
      <c r="P44" s="34"/>
      <c r="Q44" s="34"/>
      <c r="R44" s="34"/>
      <c r="S44" s="34"/>
      <c r="T44" s="34"/>
      <c r="U44" s="34"/>
      <c r="V44" s="25">
        <f t="shared" si="0"/>
        <v>48365.759999999995</v>
      </c>
    </row>
    <row r="45" spans="1:22" ht="15.75" thickBot="1" x14ac:dyDescent="0.3">
      <c r="A45" s="23">
        <v>44896</v>
      </c>
      <c r="B45" s="35"/>
      <c r="C45" s="35"/>
      <c r="D45" s="25"/>
      <c r="E45" s="25"/>
      <c r="F45" s="25"/>
      <c r="G45" s="25"/>
      <c r="H45" s="25"/>
      <c r="I45" s="25"/>
      <c r="J45" s="32"/>
      <c r="K45" s="28">
        <v>44743</v>
      </c>
      <c r="L45" s="33">
        <v>86728.79</v>
      </c>
      <c r="M45" s="33"/>
      <c r="N45" s="25"/>
      <c r="O45" s="34"/>
      <c r="P45" s="34"/>
      <c r="Q45" s="34"/>
      <c r="R45" s="34"/>
      <c r="S45" s="25"/>
      <c r="T45" s="25"/>
      <c r="U45" s="34"/>
      <c r="V45" s="25">
        <f t="shared" si="0"/>
        <v>86728.79</v>
      </c>
    </row>
    <row r="46" spans="1:22" ht="15.75" thickBot="1" x14ac:dyDescent="0.3">
      <c r="A46" s="23">
        <v>44896</v>
      </c>
      <c r="B46" s="36"/>
      <c r="C46" s="36"/>
      <c r="D46" s="25"/>
      <c r="E46" s="25"/>
      <c r="F46" s="26"/>
      <c r="G46" s="26"/>
      <c r="H46" s="26"/>
      <c r="I46" s="26"/>
      <c r="J46" s="32"/>
      <c r="K46" s="28">
        <v>44774</v>
      </c>
      <c r="L46" s="33">
        <v>86728.79</v>
      </c>
      <c r="M46" s="33"/>
      <c r="N46" s="25"/>
      <c r="O46" s="34"/>
      <c r="P46" s="34"/>
      <c r="Q46" s="34"/>
      <c r="R46" s="34"/>
      <c r="S46" s="25"/>
      <c r="T46" s="34"/>
      <c r="U46" s="34"/>
      <c r="V46" s="25">
        <f t="shared" si="0"/>
        <v>86728.79</v>
      </c>
    </row>
    <row r="47" spans="1:22" ht="15.75" thickBot="1" x14ac:dyDescent="0.3">
      <c r="A47" s="23">
        <v>44896</v>
      </c>
      <c r="B47" s="36"/>
      <c r="C47" s="36"/>
      <c r="D47" s="25"/>
      <c r="E47" s="25"/>
      <c r="F47" s="25"/>
      <c r="G47" s="25"/>
      <c r="H47" s="25"/>
      <c r="I47" s="25"/>
      <c r="J47" s="32"/>
      <c r="K47" s="28">
        <v>44805</v>
      </c>
      <c r="L47" s="33">
        <v>177823.98</v>
      </c>
      <c r="M47" s="33"/>
      <c r="N47" s="25"/>
      <c r="O47" s="34"/>
      <c r="P47" s="34"/>
      <c r="Q47" s="34"/>
      <c r="R47" s="34"/>
      <c r="S47" s="25"/>
      <c r="T47" s="34"/>
      <c r="U47" s="34"/>
      <c r="V47" s="25">
        <f t="shared" si="0"/>
        <v>177823.98</v>
      </c>
    </row>
    <row r="48" spans="1:22" ht="15.75" thickBot="1" x14ac:dyDescent="0.3">
      <c r="A48" s="23">
        <v>44896</v>
      </c>
      <c r="B48" s="35"/>
      <c r="C48" s="35"/>
      <c r="D48" s="25"/>
      <c r="E48" s="25"/>
      <c r="F48" s="34"/>
      <c r="G48" s="37"/>
      <c r="H48" s="25"/>
      <c r="I48" s="25"/>
      <c r="J48" s="35"/>
      <c r="K48" s="28">
        <v>44835</v>
      </c>
      <c r="L48" s="38">
        <v>1744762.79</v>
      </c>
      <c r="M48" s="33"/>
      <c r="N48" s="25"/>
      <c r="O48" s="34"/>
      <c r="P48" s="34"/>
      <c r="Q48" s="34"/>
      <c r="R48" s="34"/>
      <c r="S48" s="34"/>
      <c r="T48" s="34"/>
      <c r="U48" s="34"/>
      <c r="V48" s="25">
        <f t="shared" si="0"/>
        <v>1744762.79</v>
      </c>
    </row>
    <row r="49" spans="1:22" ht="15.75" thickBot="1" x14ac:dyDescent="0.3">
      <c r="A49" s="23">
        <v>44896</v>
      </c>
      <c r="B49" s="35"/>
      <c r="C49" s="35"/>
      <c r="D49" s="25"/>
      <c r="E49" s="34"/>
      <c r="F49" s="34"/>
      <c r="G49" s="37"/>
      <c r="H49" s="34"/>
      <c r="I49" s="39"/>
      <c r="J49" s="35"/>
      <c r="K49" s="28">
        <v>44866</v>
      </c>
      <c r="L49" s="33">
        <v>703428.49</v>
      </c>
      <c r="M49" s="33"/>
      <c r="N49" s="34"/>
      <c r="O49" s="34"/>
      <c r="P49" s="34"/>
      <c r="Q49" s="34"/>
      <c r="R49" s="34"/>
      <c r="S49" s="34"/>
      <c r="T49" s="34"/>
      <c r="U49" s="34"/>
      <c r="V49" s="25">
        <f t="shared" si="0"/>
        <v>703428.49</v>
      </c>
    </row>
    <row r="50" spans="1:22" ht="15.75" thickBot="1" x14ac:dyDescent="0.3">
      <c r="A50" s="40"/>
      <c r="B50" s="41">
        <f t="shared" ref="B50:J50" si="1">SUM(B22:B49)</f>
        <v>21813685.864</v>
      </c>
      <c r="C50" s="41">
        <f t="shared" si="1"/>
        <v>21247519.344000001</v>
      </c>
      <c r="D50" s="41">
        <f t="shared" si="1"/>
        <v>17693717.670000002</v>
      </c>
      <c r="E50" s="41">
        <f t="shared" si="1"/>
        <v>0</v>
      </c>
      <c r="F50" s="41">
        <f t="shared" si="1"/>
        <v>0</v>
      </c>
      <c r="G50" s="41">
        <f t="shared" si="1"/>
        <v>17695614.490000002</v>
      </c>
      <c r="H50" s="42">
        <f t="shared" si="1"/>
        <v>196920</v>
      </c>
      <c r="I50" s="42">
        <f t="shared" si="1"/>
        <v>0</v>
      </c>
      <c r="J50" s="42">
        <f t="shared" si="1"/>
        <v>4119968.1900000004</v>
      </c>
      <c r="K50" s="42"/>
      <c r="L50" s="41">
        <f t="shared" ref="L50:V50" si="2">SUM(L22:L49)</f>
        <v>17693717.669999998</v>
      </c>
      <c r="M50" s="41">
        <f t="shared" si="2"/>
        <v>31020</v>
      </c>
      <c r="N50" s="41">
        <f t="shared" si="2"/>
        <v>0</v>
      </c>
      <c r="O50" s="41">
        <f t="shared" si="2"/>
        <v>0</v>
      </c>
      <c r="P50" s="41">
        <f t="shared" si="2"/>
        <v>0</v>
      </c>
      <c r="Q50" s="41">
        <f t="shared" si="2"/>
        <v>0</v>
      </c>
      <c r="R50" s="41">
        <f t="shared" si="2"/>
        <v>1896.82</v>
      </c>
      <c r="S50" s="41">
        <f t="shared" si="2"/>
        <v>165900</v>
      </c>
      <c r="T50" s="41">
        <f t="shared" si="2"/>
        <v>0</v>
      </c>
      <c r="U50" s="41">
        <f t="shared" si="2"/>
        <v>0</v>
      </c>
      <c r="V50" s="41">
        <f t="shared" si="2"/>
        <v>17892534.489999998</v>
      </c>
    </row>
    <row r="51" spans="1:22" x14ac:dyDescent="0.25">
      <c r="A51" s="43"/>
      <c r="B51" s="43"/>
      <c r="C51" s="44"/>
      <c r="D51" s="43"/>
      <c r="E51" s="43"/>
      <c r="F51" s="43"/>
      <c r="G51" s="43"/>
      <c r="H51" s="43"/>
      <c r="I51" s="43"/>
      <c r="J51" s="43"/>
      <c r="K51" s="43"/>
      <c r="L51" s="45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ht="48.75" customHeight="1" x14ac:dyDescent="0.25">
      <c r="A52" s="46" t="s">
        <v>30</v>
      </c>
      <c r="B52" s="46"/>
      <c r="C52" s="46"/>
      <c r="D52" s="46"/>
      <c r="E52" s="46"/>
      <c r="F52" s="43"/>
      <c r="G52" s="43"/>
      <c r="H52" s="45">
        <f>B50-C50</f>
        <v>566166.51999999955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7"/>
      <c r="T52" s="43"/>
      <c r="U52" s="43"/>
      <c r="V52" s="43"/>
    </row>
    <row r="53" spans="1:22" x14ac:dyDescent="0.25">
      <c r="A53" s="48" t="s">
        <v>31</v>
      </c>
      <c r="B53" s="48"/>
      <c r="C53" s="48"/>
      <c r="D53" s="48"/>
      <c r="E53" s="48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x14ac:dyDescent="0.25">
      <c r="A54" s="48"/>
      <c r="B54" s="48"/>
      <c r="C54" s="48"/>
      <c r="D54" s="48"/>
      <c r="E54" s="48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7"/>
    </row>
    <row r="55" spans="1:22" ht="29.25" customHeight="1" x14ac:dyDescent="0.25">
      <c r="A55" s="49" t="s">
        <v>32</v>
      </c>
      <c r="B55" s="49"/>
      <c r="C55" s="49"/>
      <c r="D55" s="49"/>
      <c r="E55" s="49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x14ac:dyDescent="0.25">
      <c r="A56" s="49" t="s">
        <v>33</v>
      </c>
      <c r="B56" s="49"/>
      <c r="C56" s="49"/>
      <c r="D56" s="49"/>
      <c r="E56" s="49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x14ac:dyDescent="0.25">
      <c r="A57" s="49" t="s">
        <v>34</v>
      </c>
      <c r="B57" s="49"/>
      <c r="C57" s="49"/>
      <c r="D57" s="49"/>
      <c r="E57" s="49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x14ac:dyDescent="0.25">
      <c r="A58" s="49" t="s">
        <v>35</v>
      </c>
      <c r="B58" s="49"/>
      <c r="C58" s="49"/>
      <c r="D58" s="49"/>
      <c r="E58" s="49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x14ac:dyDescent="0.25">
      <c r="A59" s="49" t="s">
        <v>36</v>
      </c>
      <c r="B59" s="49"/>
      <c r="C59" s="49"/>
      <c r="D59" s="49"/>
      <c r="E59" s="49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x14ac:dyDescent="0.25">
      <c r="A60" s="43"/>
      <c r="B60" s="43"/>
      <c r="C60" s="44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46" t="s">
        <v>37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50"/>
      <c r="M61" s="50"/>
      <c r="N61" s="50"/>
      <c r="O61" s="50"/>
      <c r="P61" s="50"/>
      <c r="Q61" s="50"/>
      <c r="R61" s="43"/>
      <c r="S61" s="43"/>
      <c r="T61" s="43"/>
      <c r="U61" s="43"/>
      <c r="V61" s="43"/>
    </row>
    <row r="62" spans="1:22" ht="38.25" x14ac:dyDescent="0.25">
      <c r="A62" s="48" t="s">
        <v>31</v>
      </c>
      <c r="B62" s="48"/>
      <c r="C62" s="48"/>
      <c r="D62" s="48"/>
      <c r="E62" s="48"/>
      <c r="F62" s="51" t="s">
        <v>38</v>
      </c>
      <c r="G62" s="51" t="s">
        <v>39</v>
      </c>
      <c r="H62" s="51" t="s">
        <v>40</v>
      </c>
      <c r="I62" s="51" t="s">
        <v>41</v>
      </c>
      <c r="J62" s="51" t="s">
        <v>42</v>
      </c>
      <c r="K62" s="52" t="s">
        <v>43</v>
      </c>
      <c r="L62" s="50"/>
      <c r="M62" s="50"/>
      <c r="N62" s="50"/>
      <c r="O62" s="50"/>
      <c r="P62" s="50"/>
      <c r="Q62" s="50"/>
      <c r="R62" s="43"/>
      <c r="S62" s="43"/>
      <c r="T62" s="43"/>
      <c r="U62" s="43"/>
      <c r="V62" s="43"/>
    </row>
    <row r="63" spans="1:22" ht="27" x14ac:dyDescent="0.25">
      <c r="A63" s="49" t="s">
        <v>44</v>
      </c>
      <c r="B63" s="49"/>
      <c r="C63" s="49"/>
      <c r="D63" s="49"/>
      <c r="E63" s="49"/>
      <c r="F63" s="53">
        <v>93357.83</v>
      </c>
      <c r="G63" s="54" t="s">
        <v>45</v>
      </c>
      <c r="H63" s="55">
        <v>201800010008207</v>
      </c>
      <c r="I63" s="56">
        <v>44562</v>
      </c>
      <c r="J63" s="56">
        <v>44562</v>
      </c>
      <c r="K63" s="57" t="s">
        <v>46</v>
      </c>
      <c r="L63" s="58" t="e" cm="1">
        <f t="array" aca="1" ref="L63" ca="1">COMENTARIOCELULA(F63)</f>
        <v>#NAME?</v>
      </c>
      <c r="M63" s="58"/>
      <c r="N63" s="58"/>
      <c r="O63" s="58"/>
      <c r="P63" s="58"/>
      <c r="Q63" s="58"/>
      <c r="R63" s="43"/>
      <c r="S63" s="43"/>
      <c r="T63" s="43"/>
      <c r="U63" s="43"/>
      <c r="V63" s="43"/>
    </row>
    <row r="64" spans="1:22" ht="27" x14ac:dyDescent="0.25">
      <c r="A64" s="49" t="s">
        <v>44</v>
      </c>
      <c r="B64" s="49"/>
      <c r="C64" s="49"/>
      <c r="D64" s="49"/>
      <c r="E64" s="49"/>
      <c r="F64" s="53">
        <v>90788.94</v>
      </c>
      <c r="G64" s="54" t="s">
        <v>45</v>
      </c>
      <c r="H64" s="55">
        <v>201800010008207</v>
      </c>
      <c r="I64" s="56">
        <v>44593</v>
      </c>
      <c r="J64" s="56">
        <v>44593</v>
      </c>
      <c r="K64" s="57" t="s">
        <v>46</v>
      </c>
      <c r="L64" s="58" t="e" cm="1">
        <f t="array" aca="1" ref="L64" ca="1">COMENTARIOCELULA(F64)</f>
        <v>#NAME?</v>
      </c>
      <c r="M64" s="58"/>
      <c r="N64" s="58"/>
      <c r="O64" s="58"/>
      <c r="P64" s="58"/>
      <c r="Q64" s="58"/>
      <c r="R64" s="43"/>
      <c r="S64" s="43"/>
      <c r="T64" s="43"/>
      <c r="U64" s="43"/>
      <c r="V64" s="43"/>
    </row>
    <row r="65" spans="1:23" ht="27" x14ac:dyDescent="0.25">
      <c r="A65" s="49" t="s">
        <v>44</v>
      </c>
      <c r="B65" s="49"/>
      <c r="C65" s="49"/>
      <c r="D65" s="49"/>
      <c r="E65" s="49"/>
      <c r="F65" s="53">
        <v>91317.18</v>
      </c>
      <c r="G65" s="54" t="s">
        <v>45</v>
      </c>
      <c r="H65" s="55">
        <v>201800010008207</v>
      </c>
      <c r="I65" s="56">
        <v>44621</v>
      </c>
      <c r="J65" s="56">
        <v>44621</v>
      </c>
      <c r="K65" s="57" t="s">
        <v>46</v>
      </c>
      <c r="L65" s="58" t="e" cm="1">
        <f t="array" aca="1" ref="L65" ca="1">COMENTARIOCELULA(F65)</f>
        <v>#NAME?</v>
      </c>
      <c r="M65" s="58"/>
      <c r="N65" s="58"/>
      <c r="O65" s="58"/>
      <c r="P65" s="58"/>
      <c r="Q65" s="58"/>
      <c r="R65" s="43"/>
      <c r="S65" s="43"/>
      <c r="T65" s="43"/>
      <c r="U65" s="43"/>
      <c r="V65" s="43"/>
    </row>
    <row r="66" spans="1:23" ht="27" x14ac:dyDescent="0.25">
      <c r="A66" s="49" t="s">
        <v>44</v>
      </c>
      <c r="B66" s="49"/>
      <c r="C66" s="49"/>
      <c r="D66" s="49"/>
      <c r="E66" s="49"/>
      <c r="F66" s="59">
        <v>96714.04</v>
      </c>
      <c r="G66" s="54" t="s">
        <v>45</v>
      </c>
      <c r="H66" s="55">
        <v>201800010008207</v>
      </c>
      <c r="I66" s="56">
        <v>44652</v>
      </c>
      <c r="J66" s="56">
        <v>44652</v>
      </c>
      <c r="K66" s="57" t="s">
        <v>46</v>
      </c>
      <c r="L66" s="58" t="e" cm="1">
        <f t="array" aca="1" ref="L66" ca="1">COMENTARIOCELULA(F66)</f>
        <v>#NAME?</v>
      </c>
      <c r="M66" s="58"/>
      <c r="N66" s="58"/>
      <c r="O66" s="58"/>
      <c r="P66" s="58"/>
      <c r="Q66" s="58"/>
      <c r="R66" s="43"/>
      <c r="S66" s="43"/>
      <c r="T66" s="43"/>
      <c r="U66" s="43"/>
      <c r="V66" s="43"/>
    </row>
    <row r="67" spans="1:23" ht="27" x14ac:dyDescent="0.25">
      <c r="A67" s="49" t="s">
        <v>44</v>
      </c>
      <c r="B67" s="49"/>
      <c r="C67" s="49"/>
      <c r="D67" s="49"/>
      <c r="E67" s="49"/>
      <c r="F67" s="53">
        <v>116335.39</v>
      </c>
      <c r="G67" s="54" t="s">
        <v>45</v>
      </c>
      <c r="H67" s="55">
        <v>201800010008207</v>
      </c>
      <c r="I67" s="56">
        <v>44682</v>
      </c>
      <c r="J67" s="56">
        <v>44682</v>
      </c>
      <c r="K67" s="57" t="s">
        <v>46</v>
      </c>
      <c r="L67" s="58" t="e" cm="1">
        <f t="array" aca="1" ref="L67" ca="1">COMENTARIOCELULA(F67)</f>
        <v>#NAME?</v>
      </c>
      <c r="M67" s="58"/>
      <c r="N67" s="58"/>
      <c r="O67" s="58"/>
      <c r="P67" s="58"/>
      <c r="Q67" s="58"/>
      <c r="R67" s="43"/>
      <c r="S67" s="43"/>
      <c r="T67" s="43"/>
      <c r="U67" s="43"/>
      <c r="V67" s="43"/>
    </row>
    <row r="68" spans="1:23" ht="27.75" x14ac:dyDescent="0.25">
      <c r="A68" s="49" t="s">
        <v>44</v>
      </c>
      <c r="B68" s="49"/>
      <c r="C68" s="49"/>
      <c r="D68" s="49"/>
      <c r="E68" s="49"/>
      <c r="F68" s="53">
        <v>125641.25</v>
      </c>
      <c r="G68" s="54" t="s">
        <v>45</v>
      </c>
      <c r="H68" s="55">
        <v>201800010008207</v>
      </c>
      <c r="I68" s="56">
        <v>44713</v>
      </c>
      <c r="J68" s="56">
        <v>44713</v>
      </c>
      <c r="K68" s="57" t="s">
        <v>46</v>
      </c>
      <c r="L68" s="60" t="e" cm="1">
        <f t="array" aca="1" ref="L68" ca="1">COMENTARIOCELULA(F68)</f>
        <v>#NAME?</v>
      </c>
      <c r="M68" s="60"/>
      <c r="N68" s="60"/>
      <c r="O68" s="60"/>
      <c r="P68" s="60"/>
      <c r="Q68" s="60"/>
      <c r="R68" s="43"/>
      <c r="S68" s="43"/>
      <c r="T68" s="43"/>
      <c r="U68" s="43"/>
      <c r="V68" s="43"/>
    </row>
    <row r="69" spans="1:23" ht="27.75" x14ac:dyDescent="0.25">
      <c r="A69" s="49" t="s">
        <v>44</v>
      </c>
      <c r="B69" s="49"/>
      <c r="C69" s="49"/>
      <c r="D69" s="49"/>
      <c r="E69" s="49"/>
      <c r="F69" s="53">
        <v>98294.01</v>
      </c>
      <c r="G69" s="54" t="s">
        <v>45</v>
      </c>
      <c r="H69" s="55">
        <v>201800010008207</v>
      </c>
      <c r="I69" s="56">
        <v>44743</v>
      </c>
      <c r="J69" s="56">
        <v>44743</v>
      </c>
      <c r="K69" s="57" t="s">
        <v>46</v>
      </c>
      <c r="L69" s="60" t="e" cm="1">
        <f t="array" aca="1" ref="L69" ca="1">COMENTARIOCELULA(F69)</f>
        <v>#NAME?</v>
      </c>
      <c r="M69" s="60"/>
      <c r="N69" s="60"/>
      <c r="O69" s="60"/>
      <c r="P69" s="60"/>
      <c r="Q69" s="60"/>
      <c r="R69" s="43"/>
      <c r="S69" s="43"/>
      <c r="T69" s="43"/>
      <c r="U69" s="43"/>
      <c r="V69" s="43"/>
    </row>
    <row r="70" spans="1:23" ht="27" x14ac:dyDescent="0.25">
      <c r="A70" s="49" t="s">
        <v>44</v>
      </c>
      <c r="B70" s="49"/>
      <c r="C70" s="49"/>
      <c r="D70" s="49"/>
      <c r="E70" s="49"/>
      <c r="F70" s="53">
        <v>100386.47</v>
      </c>
      <c r="G70" s="54" t="s">
        <v>45</v>
      </c>
      <c r="H70" s="55">
        <v>201800010008207</v>
      </c>
      <c r="I70" s="56">
        <v>44774</v>
      </c>
      <c r="J70" s="56">
        <v>44774</v>
      </c>
      <c r="K70" s="57" t="s">
        <v>46</v>
      </c>
      <c r="L70" s="58" t="e" cm="1">
        <f t="array" aca="1" ref="L70" ca="1">COMENTARIOCELULA(F70)</f>
        <v>#NAME?</v>
      </c>
      <c r="M70" s="58"/>
      <c r="N70" s="58"/>
      <c r="O70" s="58"/>
      <c r="P70" s="58"/>
      <c r="Q70" s="58"/>
      <c r="R70" s="43"/>
      <c r="S70" s="43"/>
      <c r="T70" s="43"/>
      <c r="U70" s="43"/>
      <c r="V70" s="43"/>
    </row>
    <row r="71" spans="1:23" ht="27.75" x14ac:dyDescent="0.25">
      <c r="A71" s="49" t="s">
        <v>44</v>
      </c>
      <c r="B71" s="49"/>
      <c r="C71" s="49"/>
      <c r="D71" s="49"/>
      <c r="E71" s="49"/>
      <c r="F71" s="53">
        <v>101330.59</v>
      </c>
      <c r="G71" s="54" t="s">
        <v>45</v>
      </c>
      <c r="H71" s="55">
        <v>201800010008207</v>
      </c>
      <c r="I71" s="56">
        <v>44805</v>
      </c>
      <c r="J71" s="56">
        <v>44805</v>
      </c>
      <c r="K71" s="57" t="s">
        <v>46</v>
      </c>
      <c r="L71" s="60" t="e" cm="1">
        <f t="array" aca="1" ref="L71" ca="1">COMENTARIOCELULA(F71)</f>
        <v>#NAME?</v>
      </c>
      <c r="M71" s="60"/>
      <c r="N71" s="60"/>
      <c r="O71" s="60"/>
      <c r="P71" s="60"/>
      <c r="Q71" s="60"/>
      <c r="R71" s="43"/>
      <c r="S71" s="43"/>
      <c r="T71" s="43"/>
      <c r="U71" s="43"/>
      <c r="V71" s="43"/>
    </row>
    <row r="72" spans="1:23" ht="27.75" x14ac:dyDescent="0.25">
      <c r="A72" s="49" t="s">
        <v>47</v>
      </c>
      <c r="B72" s="49"/>
      <c r="C72" s="49"/>
      <c r="D72" s="49"/>
      <c r="E72" s="49"/>
      <c r="F72" s="53">
        <v>33337.15</v>
      </c>
      <c r="G72" s="54" t="s">
        <v>45</v>
      </c>
      <c r="H72" s="55">
        <v>201800010008207</v>
      </c>
      <c r="I72" s="56">
        <v>44835</v>
      </c>
      <c r="J72" s="56">
        <v>44835</v>
      </c>
      <c r="K72" s="57" t="s">
        <v>46</v>
      </c>
      <c r="L72" s="60" t="e" cm="1">
        <f t="array" aca="1" ref="L72" ca="1">COMENTARIOCELULA(F72)</f>
        <v>#NAME?</v>
      </c>
      <c r="M72" s="60"/>
      <c r="N72" s="60"/>
      <c r="O72" s="60"/>
      <c r="P72" s="60"/>
      <c r="Q72" s="60"/>
      <c r="R72" s="43"/>
      <c r="S72" s="43"/>
      <c r="T72" s="43"/>
      <c r="U72" s="43"/>
      <c r="V72" s="43"/>
    </row>
    <row r="73" spans="1:23" ht="27.75" x14ac:dyDescent="0.25">
      <c r="A73" s="49" t="s">
        <v>44</v>
      </c>
      <c r="B73" s="49"/>
      <c r="C73" s="49"/>
      <c r="D73" s="49"/>
      <c r="E73" s="49"/>
      <c r="F73" s="59">
        <v>99727.44</v>
      </c>
      <c r="G73" s="54" t="s">
        <v>45</v>
      </c>
      <c r="H73" s="55">
        <v>201800010008207</v>
      </c>
      <c r="I73" s="56">
        <v>44896</v>
      </c>
      <c r="J73" s="56">
        <v>44896</v>
      </c>
      <c r="K73" s="57" t="s">
        <v>46</v>
      </c>
      <c r="L73" s="60" t="s">
        <v>48</v>
      </c>
      <c r="M73" s="60"/>
      <c r="N73" s="60"/>
      <c r="O73" s="60"/>
      <c r="P73" s="60"/>
      <c r="Q73" s="60"/>
      <c r="R73" s="61"/>
      <c r="S73" s="61"/>
      <c r="T73" s="61"/>
      <c r="U73" s="61"/>
      <c r="V73" s="61"/>
      <c r="W73" s="61"/>
    </row>
    <row r="74" spans="1:23" ht="27.75" x14ac:dyDescent="0.25">
      <c r="A74" s="49" t="s">
        <v>47</v>
      </c>
      <c r="B74" s="49"/>
      <c r="C74" s="49"/>
      <c r="D74" s="49"/>
      <c r="E74" s="49"/>
      <c r="F74" s="59">
        <v>127288.16</v>
      </c>
      <c r="G74" s="54" t="s">
        <v>45</v>
      </c>
      <c r="H74" s="55">
        <v>201800010008207</v>
      </c>
      <c r="I74" s="56">
        <v>44896</v>
      </c>
      <c r="J74" s="56">
        <v>44896</v>
      </c>
      <c r="K74" s="57" t="s">
        <v>46</v>
      </c>
      <c r="L74" s="60" t="s">
        <v>49</v>
      </c>
      <c r="M74" s="60"/>
      <c r="N74" s="60"/>
      <c r="O74" s="60"/>
      <c r="P74" s="60"/>
      <c r="Q74" s="60"/>
      <c r="R74" s="43"/>
      <c r="S74" s="43"/>
      <c r="T74" s="43"/>
      <c r="U74" s="43"/>
      <c r="V74" s="43"/>
    </row>
    <row r="75" spans="1:23" ht="27" x14ac:dyDescent="0.25">
      <c r="A75" s="49" t="s">
        <v>50</v>
      </c>
      <c r="B75" s="49"/>
      <c r="C75" s="49"/>
      <c r="D75" s="49"/>
      <c r="E75" s="49"/>
      <c r="F75" s="62">
        <v>63006.58</v>
      </c>
      <c r="G75" s="54"/>
      <c r="H75" s="55"/>
      <c r="I75" s="56">
        <v>44743</v>
      </c>
      <c r="J75" s="56">
        <v>44743</v>
      </c>
      <c r="K75" s="57" t="s">
        <v>46</v>
      </c>
      <c r="L75" s="63" t="e" cm="1">
        <f t="array" aca="1" ref="L75" ca="1">COMENTARIOCELULA(F75)</f>
        <v>#NAME?</v>
      </c>
      <c r="M75" s="63"/>
      <c r="N75" s="63"/>
      <c r="O75" s="63"/>
      <c r="P75" s="63"/>
      <c r="Q75" s="63"/>
      <c r="R75" s="43"/>
      <c r="S75" s="43"/>
      <c r="T75" s="43"/>
      <c r="U75" s="43"/>
      <c r="V75" s="43"/>
    </row>
    <row r="76" spans="1:23" ht="27.75" x14ac:dyDescent="0.25">
      <c r="A76" s="49" t="s">
        <v>51</v>
      </c>
      <c r="B76" s="49"/>
      <c r="C76" s="49"/>
      <c r="D76" s="49"/>
      <c r="E76" s="49"/>
      <c r="F76" s="64">
        <v>17108.04</v>
      </c>
      <c r="G76" s="54" t="s">
        <v>52</v>
      </c>
      <c r="H76" s="55">
        <v>201800010008207</v>
      </c>
      <c r="I76" s="56">
        <v>44593</v>
      </c>
      <c r="J76" s="56">
        <v>44562</v>
      </c>
      <c r="K76" s="57" t="s">
        <v>46</v>
      </c>
      <c r="L76" s="60" t="e" cm="1">
        <f t="array" aca="1" ref="L76" ca="1">COMENTARIOCELULA(F76)</f>
        <v>#NAME?</v>
      </c>
      <c r="M76" s="60"/>
      <c r="N76" s="60"/>
      <c r="O76" s="60"/>
      <c r="P76" s="60"/>
      <c r="Q76" s="60"/>
      <c r="R76" s="43"/>
      <c r="S76" s="43"/>
      <c r="T76" s="43"/>
      <c r="U76" s="43"/>
      <c r="V76" s="43"/>
    </row>
    <row r="77" spans="1:23" ht="27.75" x14ac:dyDescent="0.25">
      <c r="A77" s="49" t="s">
        <v>51</v>
      </c>
      <c r="B77" s="49"/>
      <c r="C77" s="49"/>
      <c r="D77" s="49"/>
      <c r="E77" s="49"/>
      <c r="F77" s="64">
        <v>15755.03</v>
      </c>
      <c r="G77" s="54" t="s">
        <v>52</v>
      </c>
      <c r="H77" s="55">
        <v>201800010008207</v>
      </c>
      <c r="I77" s="56">
        <v>44621</v>
      </c>
      <c r="J77" s="56">
        <v>44593</v>
      </c>
      <c r="K77" s="57" t="s">
        <v>46</v>
      </c>
      <c r="L77" s="60" t="e" cm="1">
        <f t="array" aca="1" ref="L77" ca="1">COMENTARIOCELULA(F77)</f>
        <v>#NAME?</v>
      </c>
      <c r="M77" s="60"/>
      <c r="N77" s="60"/>
      <c r="O77" s="60"/>
      <c r="P77" s="60"/>
      <c r="Q77" s="60"/>
      <c r="R77" s="43"/>
      <c r="S77" s="43"/>
      <c r="T77" s="43"/>
      <c r="U77" s="43"/>
      <c r="V77" s="43"/>
    </row>
    <row r="78" spans="1:23" ht="27.75" x14ac:dyDescent="0.25">
      <c r="A78" s="49" t="s">
        <v>51</v>
      </c>
      <c r="B78" s="49"/>
      <c r="C78" s="49"/>
      <c r="D78" s="49"/>
      <c r="E78" s="49"/>
      <c r="F78" s="64">
        <v>15701.83</v>
      </c>
      <c r="G78" s="54" t="s">
        <v>52</v>
      </c>
      <c r="H78" s="55">
        <v>201800010008207</v>
      </c>
      <c r="I78" s="56">
        <v>44652</v>
      </c>
      <c r="J78" s="56">
        <v>44621</v>
      </c>
      <c r="K78" s="57" t="s">
        <v>46</v>
      </c>
      <c r="L78" s="60" t="e" cm="1">
        <f t="array" aca="1" ref="L78" ca="1">COMENTARIOCELULA(F78)</f>
        <v>#NAME?</v>
      </c>
      <c r="M78" s="60"/>
      <c r="N78" s="60"/>
      <c r="O78" s="60"/>
      <c r="P78" s="60"/>
      <c r="Q78" s="60"/>
      <c r="R78" s="43"/>
      <c r="S78" s="43"/>
      <c r="T78" s="43"/>
      <c r="U78" s="43"/>
      <c r="V78" s="43"/>
    </row>
    <row r="79" spans="1:23" ht="27.75" x14ac:dyDescent="0.25">
      <c r="A79" s="49" t="s">
        <v>51</v>
      </c>
      <c r="B79" s="49"/>
      <c r="C79" s="49"/>
      <c r="D79" s="49"/>
      <c r="E79" s="49"/>
      <c r="F79" s="64">
        <v>19523.580000000002</v>
      </c>
      <c r="G79" s="54" t="s">
        <v>52</v>
      </c>
      <c r="H79" s="55">
        <v>201800010008207</v>
      </c>
      <c r="I79" s="56">
        <v>44682</v>
      </c>
      <c r="J79" s="56">
        <v>44652</v>
      </c>
      <c r="K79" s="57" t="s">
        <v>46</v>
      </c>
      <c r="L79" s="60" t="e" cm="1">
        <f t="array" aca="1" ref="L79" ca="1">COMENTARIOCELULA(F79)</f>
        <v>#NAME?</v>
      </c>
      <c r="M79" s="60"/>
      <c r="N79" s="60"/>
      <c r="O79" s="60"/>
      <c r="P79" s="60"/>
      <c r="Q79" s="60"/>
      <c r="R79" s="43"/>
      <c r="S79" s="43"/>
      <c r="T79" s="43"/>
      <c r="U79" s="43"/>
      <c r="V79" s="43"/>
    </row>
    <row r="80" spans="1:23" ht="27.75" x14ac:dyDescent="0.25">
      <c r="A80" s="49" t="s">
        <v>51</v>
      </c>
      <c r="B80" s="49"/>
      <c r="C80" s="49"/>
      <c r="D80" s="49"/>
      <c r="E80" s="49"/>
      <c r="F80" s="64">
        <v>16693.400000000001</v>
      </c>
      <c r="G80" s="54" t="s">
        <v>52</v>
      </c>
      <c r="H80" s="55">
        <v>201800010008207</v>
      </c>
      <c r="I80" s="56">
        <v>44713</v>
      </c>
      <c r="J80" s="56">
        <v>44682</v>
      </c>
      <c r="K80" s="57" t="s">
        <v>46</v>
      </c>
      <c r="L80" s="60" t="e" cm="1">
        <f t="array" aca="1" ref="L80" ca="1">COMENTARIOCELULA(F80)</f>
        <v>#NAME?</v>
      </c>
      <c r="M80" s="60"/>
      <c r="N80" s="60"/>
      <c r="O80" s="60"/>
      <c r="P80" s="60"/>
      <c r="Q80" s="60"/>
      <c r="R80" s="43"/>
      <c r="S80" s="43"/>
      <c r="T80" s="43"/>
      <c r="U80" s="43"/>
      <c r="V80" s="43"/>
    </row>
    <row r="81" spans="1:22" ht="27" x14ac:dyDescent="0.25">
      <c r="A81" s="49" t="s">
        <v>51</v>
      </c>
      <c r="B81" s="49"/>
      <c r="C81" s="49"/>
      <c r="D81" s="49"/>
      <c r="E81" s="49"/>
      <c r="F81" s="64">
        <v>11352.17</v>
      </c>
      <c r="G81" s="54" t="s">
        <v>52</v>
      </c>
      <c r="H81" s="55">
        <v>201800010008207</v>
      </c>
      <c r="I81" s="56">
        <v>44743</v>
      </c>
      <c r="J81" s="56">
        <v>44713</v>
      </c>
      <c r="K81" s="57" t="s">
        <v>46</v>
      </c>
      <c r="L81" s="58" t="e" cm="1">
        <f t="array" aca="1" ref="L81" ca="1">COMENTARIOCELULA(F81)</f>
        <v>#NAME?</v>
      </c>
      <c r="M81" s="58"/>
      <c r="N81" s="58"/>
      <c r="O81" s="58"/>
      <c r="P81" s="58"/>
      <c r="Q81" s="58"/>
      <c r="R81" s="43"/>
      <c r="S81" s="43"/>
      <c r="T81" s="43"/>
      <c r="U81" s="43"/>
      <c r="V81" s="43"/>
    </row>
    <row r="82" spans="1:22" ht="27" x14ac:dyDescent="0.25">
      <c r="A82" s="49" t="s">
        <v>51</v>
      </c>
      <c r="B82" s="49"/>
      <c r="C82" s="49"/>
      <c r="D82" s="49"/>
      <c r="E82" s="49"/>
      <c r="F82" s="64">
        <v>8487.18</v>
      </c>
      <c r="G82" s="54" t="s">
        <v>52</v>
      </c>
      <c r="H82" s="55">
        <v>201800010008207</v>
      </c>
      <c r="I82" s="56">
        <v>44774</v>
      </c>
      <c r="J82" s="56">
        <v>44743</v>
      </c>
      <c r="K82" s="57" t="s">
        <v>46</v>
      </c>
      <c r="L82" s="58" t="e" cm="1">
        <f t="array" aca="1" ref="L82" ca="1">COMENTARIOCELULA(F82)</f>
        <v>#NAME?</v>
      </c>
      <c r="M82" s="58"/>
      <c r="N82" s="58"/>
      <c r="O82" s="58"/>
      <c r="P82" s="58"/>
      <c r="Q82" s="58"/>
      <c r="R82" s="43"/>
      <c r="S82" s="43"/>
      <c r="T82" s="43"/>
      <c r="U82" s="43"/>
      <c r="V82" s="43"/>
    </row>
    <row r="83" spans="1:22" ht="27.75" x14ac:dyDescent="0.25">
      <c r="A83" s="49" t="s">
        <v>51</v>
      </c>
      <c r="B83" s="49"/>
      <c r="C83" s="49"/>
      <c r="D83" s="49"/>
      <c r="E83" s="49"/>
      <c r="F83" s="64">
        <v>8518.34</v>
      </c>
      <c r="G83" s="54" t="s">
        <v>52</v>
      </c>
      <c r="H83" s="55">
        <v>201800010008207</v>
      </c>
      <c r="I83" s="56">
        <v>44805</v>
      </c>
      <c r="J83" s="56">
        <v>44774</v>
      </c>
      <c r="K83" s="57" t="s">
        <v>46</v>
      </c>
      <c r="L83" s="60" t="e" cm="1">
        <f t="array" aca="1" ref="L83" ca="1">COMENTARIOCELULA(F83)</f>
        <v>#NAME?</v>
      </c>
      <c r="M83" s="60"/>
      <c r="N83" s="60"/>
      <c r="O83" s="60"/>
      <c r="P83" s="60"/>
      <c r="Q83" s="60"/>
      <c r="R83" s="43"/>
      <c r="S83" s="43"/>
      <c r="T83" s="43"/>
      <c r="U83" s="43"/>
      <c r="V83" s="43"/>
    </row>
    <row r="84" spans="1:22" ht="27.75" x14ac:dyDescent="0.25">
      <c r="A84" s="49" t="s">
        <v>51</v>
      </c>
      <c r="B84" s="49"/>
      <c r="C84" s="49"/>
      <c r="D84" s="49"/>
      <c r="E84" s="49"/>
      <c r="F84" s="64">
        <v>13632.69</v>
      </c>
      <c r="G84" s="54" t="s">
        <v>52</v>
      </c>
      <c r="H84" s="55">
        <v>201800010008207</v>
      </c>
      <c r="I84" s="56">
        <v>44835</v>
      </c>
      <c r="J84" s="56">
        <v>44805</v>
      </c>
      <c r="K84" s="57" t="s">
        <v>46</v>
      </c>
      <c r="L84" s="60" t="e" cm="1">
        <f t="array" aca="1" ref="L84" ca="1">COMENTARIOCELULA(F84)</f>
        <v>#NAME?</v>
      </c>
      <c r="M84" s="60"/>
      <c r="N84" s="60"/>
      <c r="O84" s="60"/>
      <c r="P84" s="60"/>
      <c r="Q84" s="60"/>
      <c r="R84" s="43"/>
      <c r="S84" s="43"/>
      <c r="T84" s="43"/>
      <c r="U84" s="43"/>
      <c r="V84" s="43"/>
    </row>
    <row r="85" spans="1:22" ht="27" x14ac:dyDescent="0.25">
      <c r="A85" s="49" t="s">
        <v>53</v>
      </c>
      <c r="B85" s="49"/>
      <c r="C85" s="49"/>
      <c r="D85" s="49"/>
      <c r="E85" s="49"/>
      <c r="F85" s="64">
        <v>17817.740000000002</v>
      </c>
      <c r="G85" s="54" t="s">
        <v>52</v>
      </c>
      <c r="H85" s="55">
        <v>201800010008207</v>
      </c>
      <c r="I85" s="56">
        <v>44866</v>
      </c>
      <c r="J85" s="56">
        <v>44835</v>
      </c>
      <c r="K85" s="57" t="s">
        <v>46</v>
      </c>
      <c r="L85" s="63" t="e" cm="1">
        <f t="array" aca="1" ref="L85" ca="1">COMENTARIOCELULA(F85)</f>
        <v>#NAME?</v>
      </c>
      <c r="M85" s="63"/>
      <c r="N85" s="63"/>
      <c r="O85" s="63"/>
      <c r="P85" s="63"/>
      <c r="Q85" s="63"/>
      <c r="R85" s="43"/>
      <c r="S85" s="43"/>
      <c r="T85" s="43"/>
      <c r="U85" s="43"/>
      <c r="V85" s="43"/>
    </row>
    <row r="86" spans="1:22" ht="27" x14ac:dyDescent="0.25">
      <c r="A86" s="49" t="s">
        <v>53</v>
      </c>
      <c r="B86" s="49"/>
      <c r="C86" s="49"/>
      <c r="D86" s="49"/>
      <c r="E86" s="49"/>
      <c r="F86" s="65">
        <v>19954.150000000001</v>
      </c>
      <c r="G86" s="54" t="s">
        <v>52</v>
      </c>
      <c r="H86" s="55">
        <v>201800010008207</v>
      </c>
      <c r="I86" s="56">
        <v>44896</v>
      </c>
      <c r="J86" s="56">
        <v>44866</v>
      </c>
      <c r="K86" s="57" t="s">
        <v>46</v>
      </c>
      <c r="L86" s="63" t="s">
        <v>54</v>
      </c>
      <c r="M86" s="63"/>
      <c r="N86" s="63"/>
      <c r="O86" s="63"/>
      <c r="P86" s="63"/>
      <c r="Q86" s="63"/>
      <c r="R86" s="43"/>
      <c r="S86" s="43"/>
      <c r="T86" s="43"/>
      <c r="U86" s="43"/>
      <c r="V86" s="43"/>
    </row>
    <row r="87" spans="1:22" ht="27" x14ac:dyDescent="0.25">
      <c r="A87" s="49" t="s">
        <v>53</v>
      </c>
      <c r="B87" s="49"/>
      <c r="C87" s="49"/>
      <c r="D87" s="49"/>
      <c r="E87" s="49"/>
      <c r="F87" s="65">
        <v>14459.96</v>
      </c>
      <c r="G87" s="54" t="s">
        <v>52</v>
      </c>
      <c r="H87" s="55">
        <v>201800010008207</v>
      </c>
      <c r="I87" s="56">
        <v>44896</v>
      </c>
      <c r="J87" s="56">
        <v>44896</v>
      </c>
      <c r="K87" s="57" t="s">
        <v>46</v>
      </c>
      <c r="L87" s="58" t="s">
        <v>55</v>
      </c>
      <c r="M87" s="58"/>
      <c r="N87" s="58"/>
      <c r="O87" s="58"/>
      <c r="P87" s="58"/>
      <c r="Q87" s="58"/>
      <c r="R87" s="43"/>
      <c r="S87" s="43"/>
      <c r="T87" s="43"/>
      <c r="U87" s="43"/>
      <c r="V87" s="43"/>
    </row>
    <row r="88" spans="1:22" ht="78.75" x14ac:dyDescent="0.25">
      <c r="A88" s="49" t="s">
        <v>56</v>
      </c>
      <c r="B88" s="49"/>
      <c r="C88" s="49"/>
      <c r="D88" s="49"/>
      <c r="E88" s="49"/>
      <c r="F88" s="66">
        <v>1105142.69</v>
      </c>
      <c r="G88" s="54"/>
      <c r="H88" s="55"/>
      <c r="I88" s="56">
        <v>44866</v>
      </c>
      <c r="J88" s="56">
        <v>44866</v>
      </c>
      <c r="K88" s="67" t="s">
        <v>57</v>
      </c>
      <c r="L88" s="68" t="e" cm="1">
        <f t="array" aca="1" ref="L88" ca="1">COMENTARIOCELULA(F88)</f>
        <v>#NAME?</v>
      </c>
      <c r="M88" s="68"/>
      <c r="N88" s="68"/>
      <c r="O88" s="68"/>
      <c r="P88" s="68"/>
      <c r="Q88" s="68"/>
      <c r="R88" s="43"/>
      <c r="S88" s="43"/>
      <c r="T88" s="43"/>
      <c r="U88" s="43"/>
      <c r="V88" s="43"/>
    </row>
    <row r="89" spans="1:22" ht="78.75" x14ac:dyDescent="0.25">
      <c r="A89" s="49" t="s">
        <v>56</v>
      </c>
      <c r="B89" s="49"/>
      <c r="C89" s="49"/>
      <c r="D89" s="49"/>
      <c r="E89" s="49"/>
      <c r="F89" s="69">
        <v>1598296.36</v>
      </c>
      <c r="G89" s="54"/>
      <c r="H89" s="55"/>
      <c r="I89" s="56">
        <v>44896</v>
      </c>
      <c r="J89" s="56">
        <v>44896</v>
      </c>
      <c r="K89" s="67" t="s">
        <v>57</v>
      </c>
      <c r="L89" s="68" t="e" cm="1">
        <f t="array" aca="1" ref="L89" ca="1">COMENTARIOCELULA(F89)</f>
        <v>#NAME?</v>
      </c>
      <c r="M89" s="68"/>
      <c r="N89" s="68"/>
      <c r="O89" s="68"/>
      <c r="P89" s="68"/>
      <c r="Q89" s="68"/>
      <c r="R89" s="43"/>
      <c r="S89" s="43"/>
      <c r="T89" s="43"/>
      <c r="U89" s="43"/>
      <c r="V89" s="43"/>
    </row>
    <row r="90" spans="1:22" x14ac:dyDescent="0.25">
      <c r="A90" s="49" t="s">
        <v>58</v>
      </c>
      <c r="B90" s="49"/>
      <c r="C90" s="49"/>
      <c r="D90" s="49"/>
      <c r="E90" s="49"/>
      <c r="F90" s="70"/>
      <c r="G90" s="54"/>
      <c r="H90" s="54"/>
      <c r="I90" s="56"/>
      <c r="J90" s="56"/>
      <c r="K90" s="71"/>
      <c r="L90" s="60" t="e" cm="1">
        <f t="array" aca="1" ref="L90" ca="1">COMENTARIOCELULA(F90)</f>
        <v>#NAME?</v>
      </c>
      <c r="M90" s="60"/>
      <c r="N90" s="60"/>
      <c r="O90" s="60"/>
      <c r="P90" s="60"/>
      <c r="Q90" s="60"/>
      <c r="R90" s="43"/>
      <c r="S90" s="43"/>
      <c r="T90" s="43"/>
      <c r="U90" s="43"/>
      <c r="V90" s="43"/>
    </row>
    <row r="91" spans="1:22" x14ac:dyDescent="0.25">
      <c r="A91" s="72" t="s">
        <v>59</v>
      </c>
      <c r="B91" s="72"/>
      <c r="C91" s="72"/>
      <c r="D91" s="72"/>
      <c r="E91" s="72"/>
      <c r="F91" s="73">
        <f>SUM(F63:F90)</f>
        <v>4119968.1900000004</v>
      </c>
      <c r="G91" s="74"/>
      <c r="H91" s="74"/>
      <c r="I91" s="74"/>
      <c r="J91" s="74"/>
      <c r="K91" s="74"/>
      <c r="L91" s="43"/>
      <c r="M91" s="43"/>
      <c r="N91" s="43"/>
      <c r="O91" s="43"/>
      <c r="P91" s="75"/>
      <c r="Q91" s="43"/>
      <c r="R91" s="43"/>
      <c r="S91" s="43"/>
      <c r="T91" s="43"/>
      <c r="U91" s="43"/>
      <c r="V91" s="43"/>
    </row>
    <row r="92" spans="1:22" x14ac:dyDescent="0.25">
      <c r="A92" s="76" t="s">
        <v>60</v>
      </c>
      <c r="B92" s="76"/>
      <c r="C92" s="76"/>
      <c r="D92" s="76"/>
      <c r="E92" s="76"/>
      <c r="F92" s="76"/>
      <c r="G92" s="76"/>
      <c r="H92" s="76"/>
      <c r="I92" s="75"/>
      <c r="J92" s="75"/>
      <c r="K92" s="75"/>
      <c r="L92" s="43"/>
      <c r="M92" s="43"/>
      <c r="N92" s="43"/>
      <c r="O92" s="43"/>
      <c r="P92" s="75"/>
      <c r="Q92" s="43"/>
      <c r="R92" s="43"/>
      <c r="S92" s="43"/>
      <c r="T92" s="43"/>
      <c r="U92" s="43"/>
      <c r="V92" s="43"/>
    </row>
    <row r="93" spans="1:22" ht="15.75" thickBo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43"/>
      <c r="Q93" s="43"/>
      <c r="R93" s="43"/>
      <c r="S93" s="43"/>
      <c r="T93" s="43"/>
      <c r="U93" s="43"/>
      <c r="V93" s="43"/>
    </row>
    <row r="94" spans="1:22" x14ac:dyDescent="0.25">
      <c r="A94" s="78" t="s">
        <v>61</v>
      </c>
      <c r="B94" s="79"/>
      <c r="C94" s="79"/>
      <c r="D94" s="79"/>
      <c r="E94" s="79"/>
      <c r="F94" s="79"/>
      <c r="G94" s="79"/>
      <c r="H94" s="79"/>
      <c r="I94" s="79"/>
      <c r="J94" s="79"/>
      <c r="K94" s="80"/>
      <c r="L94" s="75"/>
      <c r="M94" s="75"/>
      <c r="N94" s="75"/>
      <c r="O94" s="75"/>
      <c r="P94" s="43"/>
      <c r="Q94" s="43"/>
      <c r="R94" s="43"/>
      <c r="S94" s="43"/>
      <c r="T94" s="43"/>
      <c r="U94" s="43"/>
      <c r="V94" s="43"/>
    </row>
    <row r="95" spans="1:22" x14ac:dyDescent="0.25">
      <c r="A95" s="81"/>
      <c r="B95" s="82"/>
      <c r="C95" s="82"/>
      <c r="D95" s="82"/>
      <c r="E95" s="82"/>
      <c r="F95" s="82"/>
      <c r="G95" s="82"/>
      <c r="H95" s="82"/>
      <c r="I95" s="82"/>
      <c r="J95" s="82"/>
      <c r="K95" s="83"/>
      <c r="L95" s="75"/>
      <c r="M95" s="75"/>
      <c r="N95" s="75"/>
      <c r="O95" s="75"/>
      <c r="P95" s="43"/>
      <c r="Q95" s="43"/>
      <c r="R95" s="43"/>
      <c r="S95" s="43"/>
      <c r="T95" s="43"/>
      <c r="U95" s="43"/>
      <c r="V95" s="43"/>
    </row>
    <row r="96" spans="1:22" x14ac:dyDescent="0.25">
      <c r="A96" s="81"/>
      <c r="B96" s="82"/>
      <c r="C96" s="82"/>
      <c r="D96" s="82"/>
      <c r="E96" s="82"/>
      <c r="F96" s="82"/>
      <c r="G96" s="82"/>
      <c r="H96" s="82"/>
      <c r="I96" s="82"/>
      <c r="J96" s="82"/>
      <c r="K96" s="83"/>
      <c r="L96" s="75"/>
      <c r="M96" s="75"/>
      <c r="N96" s="75"/>
      <c r="O96" s="75"/>
      <c r="P96" s="43"/>
      <c r="Q96" s="43"/>
      <c r="R96" s="43"/>
      <c r="S96" s="43"/>
      <c r="T96" s="43"/>
      <c r="U96" s="43"/>
      <c r="V96" s="43"/>
    </row>
    <row r="97" spans="1:22" ht="57" customHeight="1" thickBot="1" x14ac:dyDescent="0.3">
      <c r="A97" s="84"/>
      <c r="B97" s="85"/>
      <c r="C97" s="85"/>
      <c r="D97" s="85"/>
      <c r="E97" s="85"/>
      <c r="F97" s="85"/>
      <c r="G97" s="85"/>
      <c r="H97" s="85"/>
      <c r="I97" s="85"/>
      <c r="J97" s="85"/>
      <c r="K97" s="86"/>
      <c r="L97" s="75"/>
      <c r="M97" s="75"/>
      <c r="N97" s="75"/>
      <c r="O97" s="75"/>
      <c r="P97" s="43"/>
      <c r="Q97" s="43"/>
      <c r="R97" s="43"/>
      <c r="S97" s="43"/>
      <c r="T97" s="43"/>
      <c r="U97" s="43"/>
      <c r="V97" s="43"/>
    </row>
    <row r="98" spans="1:22" x14ac:dyDescent="0.25">
      <c r="A98" s="43"/>
      <c r="B98" s="43"/>
      <c r="C98" s="44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</row>
    <row r="99" spans="1:22" x14ac:dyDescent="0.25">
      <c r="A99" s="76" t="s">
        <v>62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</row>
    <row r="100" spans="1:22" x14ac:dyDescent="0.25">
      <c r="A100" s="75"/>
      <c r="B100" s="75"/>
      <c r="C100" s="75"/>
      <c r="D100" s="75"/>
      <c r="E100" s="75"/>
      <c r="F100" s="75"/>
      <c r="G100" s="75"/>
      <c r="H100" s="75"/>
      <c r="I100" s="87"/>
      <c r="J100" s="87"/>
      <c r="K100" s="87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</row>
    <row r="101" spans="1:22" x14ac:dyDescent="0.25">
      <c r="A101" s="88"/>
      <c r="B101" s="88"/>
      <c r="C101" s="88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</row>
    <row r="102" spans="1:22" x14ac:dyDescent="0.25">
      <c r="A102" s="43"/>
      <c r="B102" s="43"/>
      <c r="C102" s="44"/>
      <c r="D102" s="89" t="s">
        <v>63</v>
      </c>
      <c r="E102" s="89"/>
      <c r="F102" s="89"/>
      <c r="I102" s="89" t="s">
        <v>64</v>
      </c>
      <c r="J102" s="89"/>
      <c r="K102" s="89"/>
      <c r="L102" s="89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x14ac:dyDescent="0.25">
      <c r="A103" s="43"/>
      <c r="B103" s="43"/>
      <c r="C103" s="44"/>
      <c r="D103" s="89" t="s">
        <v>65</v>
      </c>
      <c r="E103" s="89"/>
      <c r="F103" s="89"/>
      <c r="I103" s="89" t="s">
        <v>66</v>
      </c>
      <c r="J103" s="89"/>
      <c r="K103" s="89"/>
      <c r="L103" s="89"/>
      <c r="M103" s="43"/>
      <c r="N103" s="43"/>
      <c r="O103" s="43"/>
      <c r="P103" s="43"/>
      <c r="Q103" s="43"/>
      <c r="R103" s="43"/>
      <c r="S103" s="43"/>
      <c r="T103" s="43"/>
      <c r="U103" s="43"/>
      <c r="V103" s="43"/>
    </row>
    <row r="104" spans="1:22" x14ac:dyDescent="0.25">
      <c r="A104" s="90"/>
      <c r="B104" s="90"/>
      <c r="C104" s="4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</row>
    <row r="105" spans="1:22" x14ac:dyDescent="0.25">
      <c r="A105" s="43"/>
      <c r="B105" s="43"/>
      <c r="C105" s="44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</row>
    <row r="106" spans="1:22" x14ac:dyDescent="0.25">
      <c r="A106" s="43"/>
      <c r="B106" s="43"/>
      <c r="C106" s="44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</row>
    <row r="107" spans="1:22" x14ac:dyDescent="0.25">
      <c r="A107" s="43"/>
      <c r="B107" s="43"/>
      <c r="C107" s="44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</row>
    <row r="108" spans="1:22" x14ac:dyDescent="0.25">
      <c r="A108" s="43"/>
      <c r="B108" s="43"/>
      <c r="C108" s="44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</row>
    <row r="109" spans="1:22" x14ac:dyDescent="0.25">
      <c r="A109" s="43"/>
      <c r="B109" s="43"/>
      <c r="C109" s="44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</row>
    <row r="110" spans="1:22" x14ac:dyDescent="0.25">
      <c r="A110" s="43"/>
      <c r="B110" s="43"/>
      <c r="C110" s="44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</row>
    <row r="111" spans="1:22" x14ac:dyDescent="0.25">
      <c r="A111" s="43"/>
      <c r="B111" s="43"/>
      <c r="C111" s="44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</row>
    <row r="112" spans="1:22" x14ac:dyDescent="0.25">
      <c r="A112" s="43"/>
      <c r="B112" s="43"/>
      <c r="C112" s="44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</row>
    <row r="113" spans="1:22" x14ac:dyDescent="0.25">
      <c r="A113" s="43"/>
      <c r="B113" s="43"/>
      <c r="C113" s="44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</row>
    <row r="114" spans="1:22" x14ac:dyDescent="0.25">
      <c r="A114" s="43"/>
      <c r="B114" s="43"/>
      <c r="C114" s="4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</row>
    <row r="115" spans="1:22" x14ac:dyDescent="0.25">
      <c r="A115" s="43"/>
      <c r="B115" s="43"/>
      <c r="C115" s="44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</row>
    <row r="116" spans="1:22" x14ac:dyDescent="0.25">
      <c r="A116" s="43"/>
      <c r="B116" s="43"/>
      <c r="C116" s="44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</row>
    <row r="117" spans="1:22" x14ac:dyDescent="0.25">
      <c r="A117" s="43"/>
      <c r="B117" s="43"/>
      <c r="C117" s="44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</row>
    <row r="118" spans="1:22" x14ac:dyDescent="0.25">
      <c r="A118" s="43"/>
      <c r="B118" s="43"/>
      <c r="C118" s="44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</row>
    <row r="119" spans="1:22" x14ac:dyDescent="0.25">
      <c r="A119" s="43"/>
      <c r="B119" s="43"/>
      <c r="C119" s="44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</row>
    <row r="120" spans="1:22" x14ac:dyDescent="0.25">
      <c r="A120" s="43"/>
      <c r="B120" s="43"/>
      <c r="C120" s="44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</row>
    <row r="121" spans="1:22" x14ac:dyDescent="0.25">
      <c r="A121" s="43"/>
      <c r="B121" s="43"/>
      <c r="C121" s="44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</row>
    <row r="122" spans="1:22" x14ac:dyDescent="0.25">
      <c r="A122" s="43"/>
      <c r="B122" s="43"/>
      <c r="C122" s="44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</row>
    <row r="123" spans="1:22" x14ac:dyDescent="0.25">
      <c r="A123" s="43"/>
      <c r="B123" s="43"/>
      <c r="C123" s="44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</row>
    <row r="124" spans="1:22" x14ac:dyDescent="0.25">
      <c r="A124" s="43"/>
      <c r="B124" s="43"/>
      <c r="C124" s="44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</row>
    <row r="125" spans="1:22" x14ac:dyDescent="0.25">
      <c r="A125" s="43"/>
      <c r="B125" s="43"/>
      <c r="C125" s="44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</row>
    <row r="126" spans="1:22" x14ac:dyDescent="0.25">
      <c r="A126" s="43"/>
      <c r="B126" s="43"/>
      <c r="C126" s="44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</row>
    <row r="127" spans="1:22" x14ac:dyDescent="0.25">
      <c r="A127" s="43"/>
      <c r="B127" s="43"/>
      <c r="C127" s="44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</row>
    <row r="128" spans="1:22" x14ac:dyDescent="0.25">
      <c r="A128" s="43"/>
      <c r="B128" s="43"/>
      <c r="C128" s="44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</row>
    <row r="129" spans="1:22" x14ac:dyDescent="0.25">
      <c r="A129" s="43"/>
      <c r="B129" s="43"/>
      <c r="C129" s="44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</row>
    <row r="130" spans="1:22" x14ac:dyDescent="0.25">
      <c r="A130" s="43"/>
      <c r="B130" s="43"/>
      <c r="C130" s="44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</row>
    <row r="131" spans="1:22" x14ac:dyDescent="0.25">
      <c r="A131" s="43"/>
      <c r="B131" s="43"/>
      <c r="C131" s="44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</row>
    <row r="132" spans="1:22" x14ac:dyDescent="0.25">
      <c r="A132" s="43"/>
      <c r="B132" s="43"/>
      <c r="C132" s="44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</row>
    <row r="133" spans="1:22" x14ac:dyDescent="0.25">
      <c r="A133" s="43"/>
      <c r="B133" s="43"/>
      <c r="C133" s="44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</row>
    <row r="134" spans="1:22" x14ac:dyDescent="0.25">
      <c r="A134" s="43"/>
      <c r="B134" s="43"/>
      <c r="C134" s="44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</row>
    <row r="135" spans="1:22" x14ac:dyDescent="0.25">
      <c r="A135" s="43"/>
      <c r="B135" s="43"/>
      <c r="C135" s="44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</row>
    <row r="136" spans="1:22" x14ac:dyDescent="0.25">
      <c r="A136" s="43"/>
      <c r="B136" s="43"/>
      <c r="C136" s="44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</row>
    <row r="137" spans="1:22" x14ac:dyDescent="0.25">
      <c r="A137" s="43"/>
      <c r="B137" s="43"/>
      <c r="C137" s="44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</row>
    <row r="138" spans="1:22" x14ac:dyDescent="0.25">
      <c r="A138" s="91"/>
      <c r="B138" s="91"/>
      <c r="C138" s="92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 x14ac:dyDescent="0.25">
      <c r="A139" s="91"/>
      <c r="B139" s="91"/>
      <c r="C139" s="92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 x14ac:dyDescent="0.25">
      <c r="A140" s="91"/>
      <c r="B140" s="91"/>
      <c r="C140" s="92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 x14ac:dyDescent="0.25">
      <c r="A141" s="91"/>
      <c r="B141" s="91"/>
      <c r="C141" s="92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 x14ac:dyDescent="0.25">
      <c r="A142" s="91"/>
      <c r="B142" s="91"/>
      <c r="C142" s="92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 x14ac:dyDescent="0.25">
      <c r="A143" s="91"/>
      <c r="B143" s="91"/>
      <c r="C143" s="92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 x14ac:dyDescent="0.25">
      <c r="A144" s="91"/>
      <c r="B144" s="91"/>
      <c r="C144" s="92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 x14ac:dyDescent="0.25">
      <c r="A145" s="91"/>
      <c r="B145" s="91"/>
      <c r="C145" s="92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 x14ac:dyDescent="0.25">
      <c r="A146" s="91"/>
      <c r="B146" s="91"/>
      <c r="C146" s="92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</sheetData>
  <autoFilter ref="D21:U50" xr:uid="{00000000-0001-0000-0600-000000000000}"/>
  <mergeCells count="102">
    <mergeCell ref="A99:K99"/>
    <mergeCell ref="A101:C101"/>
    <mergeCell ref="D102:F102"/>
    <mergeCell ref="I102:L102"/>
    <mergeCell ref="D103:F103"/>
    <mergeCell ref="I103:L103"/>
    <mergeCell ref="A90:E90"/>
    <mergeCell ref="L90:Q90"/>
    <mergeCell ref="A91:E91"/>
    <mergeCell ref="A92:H92"/>
    <mergeCell ref="A93:O93"/>
    <mergeCell ref="A94:K97"/>
    <mergeCell ref="A87:E87"/>
    <mergeCell ref="L87:Q87"/>
    <mergeCell ref="A88:E88"/>
    <mergeCell ref="L88:Q88"/>
    <mergeCell ref="A89:E89"/>
    <mergeCell ref="L89:Q89"/>
    <mergeCell ref="A84:E84"/>
    <mergeCell ref="L84:Q84"/>
    <mergeCell ref="A85:E85"/>
    <mergeCell ref="L85:Q85"/>
    <mergeCell ref="A86:E86"/>
    <mergeCell ref="L86:Q86"/>
    <mergeCell ref="A81:E81"/>
    <mergeCell ref="L81:Q81"/>
    <mergeCell ref="A82:E82"/>
    <mergeCell ref="L82:Q82"/>
    <mergeCell ref="A83:E83"/>
    <mergeCell ref="L83:Q83"/>
    <mergeCell ref="A78:E78"/>
    <mergeCell ref="L78:Q78"/>
    <mergeCell ref="A79:E79"/>
    <mergeCell ref="L79:Q79"/>
    <mergeCell ref="A80:E80"/>
    <mergeCell ref="L80:Q80"/>
    <mergeCell ref="A75:E75"/>
    <mergeCell ref="L75:Q75"/>
    <mergeCell ref="A76:E76"/>
    <mergeCell ref="L76:Q76"/>
    <mergeCell ref="A77:E77"/>
    <mergeCell ref="L77:Q77"/>
    <mergeCell ref="A72:E72"/>
    <mergeCell ref="L72:Q72"/>
    <mergeCell ref="A73:E73"/>
    <mergeCell ref="L73:Q73"/>
    <mergeCell ref="R73:W73"/>
    <mergeCell ref="A74:E74"/>
    <mergeCell ref="L74:Q74"/>
    <mergeCell ref="A69:E69"/>
    <mergeCell ref="L69:Q69"/>
    <mergeCell ref="A70:E70"/>
    <mergeCell ref="L70:Q70"/>
    <mergeCell ref="A71:E71"/>
    <mergeCell ref="L71:Q71"/>
    <mergeCell ref="A66:E66"/>
    <mergeCell ref="L66:Q66"/>
    <mergeCell ref="A67:E67"/>
    <mergeCell ref="L67:Q67"/>
    <mergeCell ref="A68:E68"/>
    <mergeCell ref="L68:Q68"/>
    <mergeCell ref="A62:E62"/>
    <mergeCell ref="A63:E63"/>
    <mergeCell ref="L63:Q63"/>
    <mergeCell ref="A64:E64"/>
    <mergeCell ref="L64:Q64"/>
    <mergeCell ref="A65:E65"/>
    <mergeCell ref="L65:Q65"/>
    <mergeCell ref="A55:E55"/>
    <mergeCell ref="A56:E56"/>
    <mergeCell ref="A57:E57"/>
    <mergeCell ref="A58:E58"/>
    <mergeCell ref="A59:E59"/>
    <mergeCell ref="A61:K61"/>
    <mergeCell ref="O20:P20"/>
    <mergeCell ref="R20:S20"/>
    <mergeCell ref="T20:U20"/>
    <mergeCell ref="V20:V21"/>
    <mergeCell ref="A52:E52"/>
    <mergeCell ref="A53:E5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1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2024-06-19T13:27:54Z</dcterms:created>
  <dcterms:modified xsi:type="dcterms:W3CDTF">2024-06-19T13:28:46Z</dcterms:modified>
</cp:coreProperties>
</file>