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<sst xmlns="http://schemas.openxmlformats.org/spreadsheetml/2006/main" count="93" uniqueCount="92">
  <si>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</si>
  <si>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</si>
  <si>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</si>
  <si>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</si>
  <si>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</si>
  <si>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</si>
  <si>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</si>
  <si>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</si>
  <si>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</si>
  <si>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</si>
  <si>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</si>
  <si>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</si>
  <si>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</si>
  <si>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</si>
  <si>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</si>
  <si>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</si>
  <si>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</si>
  <si>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</si>
  <si>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</si>
  <si>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</si>
  <si>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</si>
  <si>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</si>
  <si>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</si>
  <si>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</si>
  <si>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</si>
  <si>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</si>
  <si>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</si>
  <si>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</si>
  <si>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</si>
  <si>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</si>
  <si>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</si>
  <si>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</si>
  <si>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</si>
  <si>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</si>
  <si>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</si>
  <si>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</si>
  <si>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</si>
  <si>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</si>
  <si>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</si>
  <si>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</si>
  <si>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</si>
  <si>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</si>
  <si>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</si>
  <si>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</si>
  <si>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</si>
  <si>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</si>
  <si>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</si>
  <si>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</si>
  <si>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</si>
  <si>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</si>
  <si>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</si>
  <si>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</si>
  <si>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</si>
  <si>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</si>
  <si>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</si>
  <si>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</si>
  <si>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</si>
  <si>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</si>
  <si>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</si>
  <si>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</si>
  <si>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</si>
  <si>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</si>
  <si>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</si>
  <si>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</si>
  <si>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</si>
  <si>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</si>
  <si>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</si>
  <si>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</si>
  <si>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VIGÊNCIA DO CONTRATO DE GESTÃO/TERMO ADITIVO: 25/06/2022 A 24/06/2023- 15º TERMO ADITIVO</t>
  </si>
  <si>
    <t xml:space="preserve">5.1.4. Bloqueio Judicial </t>
  </si>
  <si>
    <t>Brécia Moreira Barros</t>
  </si>
  <si>
    <t>Coordenação Financeiro/Custos</t>
  </si>
  <si>
    <t>Competência: Janeiro/2023</t>
  </si>
  <si>
    <t>Goiania-GO, 03 de fevereiro de 2023</t>
  </si>
  <si>
    <t>7. SALDO BANCÁRIO FINAL EM:31.01.2023</t>
  </si>
  <si>
    <t>2.5.1 Outras entradas (Aporte de caixa "fundo fixo 01/2023")</t>
  </si>
  <si>
    <t>2.5.4 Outras entradas (Estorno de pagamento a fornecedores por cancelamento pedido de compras por parte do fornecedor)</t>
  </si>
  <si>
    <t>2.5.2 Outras entradas ( Restituição de saldo aporte de caixa "fundo fixo 12/2022")</t>
  </si>
  <si>
    <t>2.5.3 Outras entradas ( Restituição de saldo aporte de caixa "fundo fixo 01/2023")</t>
  </si>
  <si>
    <t>TOTAL DE ENTRADAS (2= 2.1 + 2.2 + 2.3 + 2.4 + 2.5.1+2.5.2+2.5.3+2.5.4+2.5.5+2.5.6)</t>
  </si>
  <si>
    <t>2.5.6 Outras entradas (Ressarcimento ao CG 091/2012 - juros/multas)</t>
  </si>
  <si>
    <t>2.5.5 Outras entradas (Estorno de pagamentos a fornecedores por erro nos dados informados)</t>
  </si>
  <si>
    <t>5.1.8.1 Outras Saídas (Aporte de caixa "fundo fixo 01/2023")</t>
  </si>
  <si>
    <t>5.1.8.2 Outras Saídas  ( Restituição de saldo aporte de caixa "fundo fixo 12/202")</t>
  </si>
  <si>
    <t>5.1.8.3 Outras Saídas  ( Restituição de saldo aporte de caixa "fundo fixo 01/2023")</t>
  </si>
  <si>
    <t>5.1.8.4 Outras Saídas (Pagamentos com estorno a fornecedores por erro nos dados informados)</t>
  </si>
  <si>
    <t>TOTAL DE PAGAMENTOS - CUSTEIO (5= 5.1.1 + 5.1.2 + 5.1.3 + 5.1.4 + 5.1.5 + 5.1.6 + 5.1.7 + 5.1.8.1+ 5.1.8.2+ 5.1.8.3+ 5.1.8.4)</t>
  </si>
  <si>
    <t xml:space="preserve">9. Nota Explicativa: </t>
  </si>
  <si>
    <t>8.1. Glosa - servidores cedidos (Folha Servidores  12/2022)</t>
  </si>
  <si>
    <t>8.2. Glosa - servidores cedidos (Folha Residencia Médica 12/2022)</t>
  </si>
  <si>
    <t xml:space="preserve">8.3. Glosa - não cumprimento das metas </t>
  </si>
  <si>
    <t>8.4. Glosa - outras (Energia Elétrica 12/2022)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</si>
</sst>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76412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05"/>
  <sheetViews>
    <sheetView showGridLines="0" tabSelected="1" zoomScalePageLayoutView="0" workbookViewId="0" topLeftCell="A92">
      <selection activeCell="A100" sqref="A100:B100"/>
    </sheetView>
  </sheetViews>
  <sheetFormatPr defaultColWidth="11.00390625" defaultRowHeight="12.75"/>
  <cols>
    <col min="1" max="1" width="86.75390625" style="8" customWidth="1"/>
    <col min="2" max="2" width="32.2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4" t="s">
        <v>9</v>
      </c>
      <c r="B6" s="44"/>
    </row>
    <row r="7" spans="1:2" ht="11.25">
      <c r="A7" s="44"/>
      <c r="B7" s="44"/>
    </row>
    <row r="9" spans="1:2" ht="18" customHeight="1">
      <c r="A9" s="45" t="s">
        <v>0</v>
      </c>
      <c r="B9" s="46"/>
    </row>
    <row r="10" spans="1:2" ht="18" customHeight="1">
      <c r="A10" s="21"/>
      <c r="B10" s="21"/>
    </row>
    <row r="11" spans="1:2" ht="13.5" customHeight="1">
      <c r="A11" s="38" t="s">
        <v>65</v>
      </c>
      <c r="B11" s="39"/>
    </row>
    <row r="12" spans="1:2" ht="13.5" customHeight="1">
      <c r="A12" s="22" t="s">
        <v>4</v>
      </c>
      <c r="B12" s="23" t="s">
        <v>45</v>
      </c>
    </row>
    <row r="13" spans="1:2" ht="13.5" customHeight="1">
      <c r="A13" s="38" t="s">
        <v>1</v>
      </c>
      <c r="B13" s="39"/>
    </row>
    <row r="14" spans="1:2" ht="13.5" customHeight="1">
      <c r="A14" s="22" t="s">
        <v>4</v>
      </c>
      <c r="B14" s="23" t="s">
        <v>5</v>
      </c>
    </row>
    <row r="15" spans="1:2" ht="13.5" customHeight="1">
      <c r="A15" s="38" t="s">
        <v>2</v>
      </c>
      <c r="B15" s="39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8" t="s">
        <v>68</v>
      </c>
      <c r="B18" s="39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8641126.37+101372.7+1525610.44</f>
        <v>10268109.509999998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0" t="s">
        <v>8</v>
      </c>
      <c r="B23" s="41"/>
      <c r="D23" s="12"/>
    </row>
    <row r="24" spans="1:4" s="13" customFormat="1" ht="24.75" customHeight="1">
      <c r="A24" s="27" t="s">
        <v>72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2792.45</v>
      </c>
      <c r="D26" s="15"/>
    </row>
    <row r="27" spans="1:4" s="10" customFormat="1" ht="13.5" customHeight="1">
      <c r="A27" s="5" t="s">
        <v>47</v>
      </c>
      <c r="B27" s="32">
        <v>136408.88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292993.5</v>
      </c>
      <c r="D29" s="15"/>
    </row>
    <row r="30" spans="1:4" s="10" customFormat="1" ht="13.5" customHeight="1">
      <c r="A30" s="5" t="s">
        <v>50</v>
      </c>
      <c r="B30" s="31">
        <v>2923269.45</v>
      </c>
      <c r="D30" s="15"/>
    </row>
    <row r="31" spans="1:4" s="10" customFormat="1" ht="13.5" customHeight="1">
      <c r="A31" s="6" t="s">
        <v>60</v>
      </c>
      <c r="B31" s="4">
        <f>SUM(B26:B30)</f>
        <v>3355464.2800000003</v>
      </c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8447878.61</v>
      </c>
      <c r="D34" s="15"/>
    </row>
    <row r="35" spans="1:4" s="10" customFormat="1" ht="13.5" customHeight="1">
      <c r="A35" s="5" t="s">
        <v>62</v>
      </c>
      <c r="B35" s="32">
        <v>0</v>
      </c>
      <c r="D35" s="15"/>
    </row>
    <row r="36" spans="1:4" s="10" customFormat="1" ht="13.5" customHeight="1">
      <c r="A36" s="5" t="s">
        <v>55</v>
      </c>
      <c r="B36" s="32">
        <v>12601.15</v>
      </c>
      <c r="D36" s="15"/>
    </row>
    <row r="37" spans="1:4" s="10" customFormat="1" ht="13.5" customHeight="1">
      <c r="A37" s="5" t="s">
        <v>56</v>
      </c>
      <c r="B37" s="32">
        <v>0</v>
      </c>
      <c r="D37" s="15"/>
    </row>
    <row r="38" spans="1:4" s="10" customFormat="1" ht="13.5" customHeight="1">
      <c r="A38" s="5" t="s">
        <v>75</v>
      </c>
      <c r="B38" s="32">
        <v>3300</v>
      </c>
      <c r="D38" s="15"/>
    </row>
    <row r="39" spans="1:4" s="10" customFormat="1" ht="13.5" customHeight="1">
      <c r="A39" s="5" t="s">
        <v>77</v>
      </c>
      <c r="B39" s="32">
        <v>2792.45</v>
      </c>
      <c r="C39" s="16"/>
      <c r="D39" s="15"/>
    </row>
    <row r="40" spans="1:4" s="10" customFormat="1" ht="13.5" customHeight="1">
      <c r="A40" s="5" t="s">
        <v>78</v>
      </c>
      <c r="B40" s="32">
        <v>397.66</v>
      </c>
      <c r="C40" s="16"/>
      <c r="D40" s="15"/>
    </row>
    <row r="41" spans="1:4" s="10" customFormat="1" ht="13.5" customHeight="1">
      <c r="A41" s="5" t="s">
        <v>76</v>
      </c>
      <c r="B41" s="31">
        <v>822</v>
      </c>
      <c r="C41" s="16"/>
      <c r="D41" s="15"/>
    </row>
    <row r="42" spans="1:4" s="10" customFormat="1" ht="13.5" customHeight="1">
      <c r="A42" s="5" t="s">
        <v>81</v>
      </c>
      <c r="B42" s="32">
        <v>12666.54</v>
      </c>
      <c r="D42" s="15"/>
    </row>
    <row r="43" spans="1:4" s="10" customFormat="1" ht="13.5" customHeight="1">
      <c r="A43" s="5" t="s">
        <v>80</v>
      </c>
      <c r="B43" s="32">
        <v>147.33</v>
      </c>
      <c r="D43" s="15"/>
    </row>
    <row r="44" spans="1:4" s="10" customFormat="1" ht="13.5" customHeight="1">
      <c r="A44" s="6" t="s">
        <v>79</v>
      </c>
      <c r="B44" s="4">
        <f>SUM(B34:B43)</f>
        <v>8480605.739999998</v>
      </c>
      <c r="D44" s="15"/>
    </row>
    <row r="45" spans="1:4" s="10" customFormat="1" ht="13.5" customHeight="1">
      <c r="A45" s="6"/>
      <c r="B45" s="32">
        <v>0</v>
      </c>
      <c r="D45" s="15"/>
    </row>
    <row r="46" spans="1:4" s="10" customFormat="1" ht="13.5" customHeight="1">
      <c r="A46" s="7" t="s">
        <v>13</v>
      </c>
      <c r="B46" s="34">
        <v>0</v>
      </c>
      <c r="D46" s="15"/>
    </row>
    <row r="47" spans="1:4" s="10" customFormat="1" ht="13.5" customHeight="1">
      <c r="A47" s="5" t="s">
        <v>57</v>
      </c>
      <c r="B47" s="32">
        <v>7662343.15</v>
      </c>
      <c r="D47" s="15"/>
    </row>
    <row r="48" spans="1:4" s="10" customFormat="1" ht="13.5" customHeight="1">
      <c r="A48" s="5" t="s">
        <v>63</v>
      </c>
      <c r="B48" s="3">
        <v>0</v>
      </c>
      <c r="D48" s="15"/>
    </row>
    <row r="49" spans="1:4" s="10" customFormat="1" ht="13.5" customHeight="1">
      <c r="A49" s="6" t="s">
        <v>14</v>
      </c>
      <c r="B49" s="4">
        <f>SUM(B47:B48)</f>
        <v>7662343.15</v>
      </c>
      <c r="D49" s="15"/>
    </row>
    <row r="50" spans="1:4" s="10" customFormat="1" ht="13.5" customHeight="1">
      <c r="A50" s="6"/>
      <c r="B50" s="4">
        <v>0</v>
      </c>
      <c r="D50" s="15"/>
    </row>
    <row r="51" spans="1:4" s="10" customFormat="1" ht="13.5" customHeight="1">
      <c r="A51" s="7" t="s">
        <v>18</v>
      </c>
      <c r="B51" s="34">
        <v>0</v>
      </c>
      <c r="D51" s="15"/>
    </row>
    <row r="52" spans="1:4" s="10" customFormat="1" ht="13.5" customHeight="1">
      <c r="A52" s="5" t="s">
        <v>58</v>
      </c>
      <c r="B52" s="31">
        <v>8921771.21</v>
      </c>
      <c r="D52" s="15"/>
    </row>
    <row r="53" spans="1:4" s="10" customFormat="1" ht="13.5" customHeight="1">
      <c r="A53" s="6" t="s">
        <v>15</v>
      </c>
      <c r="B53" s="4">
        <f>SUM(B52)</f>
        <v>8921771.21</v>
      </c>
      <c r="D53" s="15"/>
    </row>
    <row r="54" spans="1:4" s="10" customFormat="1" ht="13.5" customHeight="1">
      <c r="A54" s="5" t="s">
        <v>64</v>
      </c>
      <c r="B54" s="32">
        <v>0</v>
      </c>
      <c r="D54" s="15"/>
    </row>
    <row r="55" spans="1:4" s="10" customFormat="1" ht="13.5" customHeight="1">
      <c r="A55" s="6" t="s">
        <v>16</v>
      </c>
      <c r="B55" s="3">
        <f>SUM(B54)</f>
        <v>0</v>
      </c>
      <c r="D55" s="15"/>
    </row>
    <row r="56" spans="1:4" s="10" customFormat="1" ht="13.5" customHeight="1">
      <c r="A56" s="7" t="s">
        <v>17</v>
      </c>
      <c r="B56" s="2">
        <f>B53+B55</f>
        <v>8921771.21</v>
      </c>
      <c r="D56" s="15"/>
    </row>
    <row r="57" spans="1:4" s="10" customFormat="1" ht="13.5" customHeight="1">
      <c r="A57" s="5"/>
      <c r="B57" s="35"/>
      <c r="D57" s="15"/>
    </row>
    <row r="58" spans="1:4" s="10" customFormat="1" ht="13.5" customHeight="1">
      <c r="A58" s="7" t="s">
        <v>19</v>
      </c>
      <c r="B58" s="34"/>
      <c r="D58" s="15"/>
    </row>
    <row r="59" spans="1:4" s="10" customFormat="1" ht="13.5" customHeight="1">
      <c r="A59" s="7" t="s">
        <v>20</v>
      </c>
      <c r="B59" s="34"/>
      <c r="D59" s="15"/>
    </row>
    <row r="60" spans="1:4" s="10" customFormat="1" ht="13.5" customHeight="1">
      <c r="A60" s="5" t="s">
        <v>21</v>
      </c>
      <c r="B60" s="31">
        <f>1745650.92+212377.78+914.02+12876.5</f>
        <v>1971819.22</v>
      </c>
      <c r="D60" s="15"/>
    </row>
    <row r="61" spans="1:4" s="10" customFormat="1" ht="13.5" customHeight="1">
      <c r="A61" s="5" t="s">
        <v>22</v>
      </c>
      <c r="B61" s="31">
        <f>2763513.28+50786.48+5258.69+1107.81</f>
        <v>2820666.26</v>
      </c>
      <c r="D61" s="15"/>
    </row>
    <row r="62" spans="1:4" s="10" customFormat="1" ht="13.5" customHeight="1">
      <c r="A62" s="5" t="s">
        <v>23</v>
      </c>
      <c r="B62" s="31">
        <v>647096.34</v>
      </c>
      <c r="D62" s="15"/>
    </row>
    <row r="63" spans="1:4" s="10" customFormat="1" ht="13.5" customHeight="1">
      <c r="A63" s="5" t="s">
        <v>69</v>
      </c>
      <c r="B63" s="31">
        <v>8654.72</v>
      </c>
      <c r="D63" s="15"/>
    </row>
    <row r="64" spans="1:4" s="10" customFormat="1" ht="13.5" customHeight="1">
      <c r="A64" s="5" t="s">
        <v>24</v>
      </c>
      <c r="B64" s="31">
        <f>325349.18+8396.75</f>
        <v>333745.93</v>
      </c>
      <c r="D64" s="15"/>
    </row>
    <row r="65" spans="1:4" s="10" customFormat="1" ht="13.5" customHeight="1">
      <c r="A65" s="5" t="s">
        <v>25</v>
      </c>
      <c r="B65" s="3">
        <f>1294777.1+121018.81</f>
        <v>1415795.9100000001</v>
      </c>
      <c r="D65" s="15"/>
    </row>
    <row r="66" spans="1:4" s="10" customFormat="1" ht="22.5">
      <c r="A66" s="5" t="s">
        <v>67</v>
      </c>
      <c r="B66" s="31">
        <v>136736.82</v>
      </c>
      <c r="D66" s="15"/>
    </row>
    <row r="67" spans="1:4" s="10" customFormat="1" ht="13.5" customHeight="1">
      <c r="A67" s="5" t="s">
        <v>82</v>
      </c>
      <c r="B67" s="31">
        <v>3300</v>
      </c>
      <c r="D67" s="15"/>
    </row>
    <row r="68" spans="1:4" s="10" customFormat="1" ht="11.25">
      <c r="A68" s="5" t="s">
        <v>83</v>
      </c>
      <c r="B68" s="32">
        <v>2792.45</v>
      </c>
      <c r="D68" s="15"/>
    </row>
    <row r="69" spans="1:4" s="10" customFormat="1" ht="11.25">
      <c r="A69" s="5" t="s">
        <v>84</v>
      </c>
      <c r="B69" s="32">
        <v>397.66</v>
      </c>
      <c r="D69" s="15"/>
    </row>
    <row r="70" spans="1:4" s="10" customFormat="1" ht="13.5" customHeight="1">
      <c r="A70" s="5" t="s">
        <v>85</v>
      </c>
      <c r="B70" s="31">
        <v>12666.54</v>
      </c>
      <c r="D70" s="15"/>
    </row>
    <row r="71" spans="1:4" s="10" customFormat="1" ht="13.5" customHeight="1">
      <c r="A71" s="6" t="s">
        <v>86</v>
      </c>
      <c r="B71" s="4">
        <f>SUM(B60:B70)</f>
        <v>7353671.85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0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0</v>
      </c>
      <c r="D78" s="15"/>
    </row>
    <row r="79" spans="1:4" s="10" customFormat="1" ht="11.25">
      <c r="A79" s="6" t="s">
        <v>32</v>
      </c>
      <c r="B79" s="4">
        <f>B71+B78</f>
        <v>7353671.85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74</v>
      </c>
      <c r="B86" s="34"/>
      <c r="D86" s="15"/>
    </row>
    <row r="87" spans="1:4" s="10" customFormat="1" ht="13.5" customHeight="1">
      <c r="A87" s="5" t="s">
        <v>66</v>
      </c>
      <c r="B87" s="31">
        <v>0</v>
      </c>
      <c r="D87" s="15"/>
    </row>
    <row r="88" spans="1:4" s="10" customFormat="1" ht="13.5" customHeight="1">
      <c r="A88" s="5" t="s">
        <v>51</v>
      </c>
      <c r="B88" s="32">
        <v>2502.76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4320573.66</v>
      </c>
      <c r="D90" s="15"/>
    </row>
    <row r="91" spans="1:4" s="10" customFormat="1" ht="13.5" customHeight="1">
      <c r="A91" s="5" t="s">
        <v>54</v>
      </c>
      <c r="B91" s="31">
        <v>159321.75</v>
      </c>
      <c r="D91" s="15"/>
    </row>
    <row r="92" spans="1:4" s="10" customFormat="1" ht="13.5" customHeight="1">
      <c r="A92" s="6" t="s">
        <v>37</v>
      </c>
      <c r="B92" s="4">
        <f>SUM(B87:B91)</f>
        <v>4482398.17</v>
      </c>
      <c r="C92" s="19"/>
      <c r="D92" s="19"/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88</v>
      </c>
      <c r="B95" s="3">
        <v>1919278.77</v>
      </c>
      <c r="D95" s="15"/>
    </row>
    <row r="96" spans="1:4" s="10" customFormat="1" ht="13.5" customHeight="1">
      <c r="A96" s="5" t="s">
        <v>89</v>
      </c>
      <c r="B96" s="3">
        <v>19709.23</v>
      </c>
      <c r="D96" s="15"/>
    </row>
    <row r="97" spans="1:4" s="10" customFormat="1" ht="11.25">
      <c r="A97" s="37" t="s">
        <v>90</v>
      </c>
      <c r="B97" s="3">
        <v>0</v>
      </c>
      <c r="D97" s="15"/>
    </row>
    <row r="98" spans="1:4" s="10" customFormat="1" ht="13.5" customHeight="1">
      <c r="A98" s="5" t="s">
        <v>91</v>
      </c>
      <c r="B98" s="3">
        <v>59959.95</v>
      </c>
      <c r="C98" s="19"/>
      <c r="D98" s="15"/>
    </row>
    <row r="99" spans="1:4" s="10" customFormat="1" ht="13.5" customHeight="1">
      <c r="A99" s="7" t="s">
        <v>40</v>
      </c>
      <c r="B99" s="2">
        <f>SUM(B95:B98)</f>
        <v>1998947.95</v>
      </c>
      <c r="D99" s="15"/>
    </row>
    <row r="100" spans="1:3" ht="31.5" customHeight="1">
      <c r="A100" s="42" t="s">
        <v>87</v>
      </c>
      <c r="B100" s="43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70</v>
      </c>
    </row>
    <row r="104" spans="1:2" ht="13.5" customHeight="1">
      <c r="A104" s="8" t="s">
        <v>42</v>
      </c>
      <c r="B104" s="8" t="s">
        <v>71</v>
      </c>
    </row>
    <row r="105" ht="13.5" customHeight="1">
      <c r="B105" s="8" t="s">
        <v>73</v>
      </c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Suedna Silva Alves</cp:lastModifiedBy>
  <cp:lastPrinted>2023-01-05T18:15:35Z</cp:lastPrinted>
  <dcterms:created xsi:type="dcterms:W3CDTF">2021-07-27T14:44:50Z</dcterms:created>
  <dcterms:modified xsi:type="dcterms:W3CDTF">2023-02-07T19:46:03Z</dcterms:modified>
  <cp:category/>
  <cp:version/>
  <cp:contentType/>
  <cp:contentStatus/>
</cp:coreProperties>
</file>