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Plan" sheetId="1" r:id="rId1"/>
  </sheets>
  <definedNames>
    <definedName name="_xlnm.Print_Area" localSheetId="0">'Plan'!$A$1:$B$101</definedName>
  </definedNames>
  <calcPr fullCalcOnLoad="1"/>
</workbook>
</file>

<file path=xl/sharedStrings.xml><?xml version="1.0" encoding="utf-8"?>
<sst xmlns="http://schemas.openxmlformats.org/spreadsheetml/2006/main" count="89" uniqueCount="88">
  <si>
    <t>Metodologia de Avaliação da Transparência Ativa e Passiva - Organizações sem fins lucrativos que recebem recursos públicos e seus respectivos órgãos supervisores - CG E/TCE - 2ª Edição - 2021 - Item 3.9</t>
  </si>
  <si>
    <t>NOME DA ORGANIZAÇÃO SOCIAL/CONTRATADA: INSTITUTO SÓCRATES GUANAES - ISG</t>
  </si>
  <si>
    <t>NOME DA UNIDADE GERIDA: HOSPITAL ESTADUAL DE DOENÇAS TROPICAIS DR ANUAR AUAD - HDT</t>
  </si>
  <si>
    <t>CNPJ:</t>
  </si>
  <si>
    <t xml:space="preserve">CNPJ: </t>
  </si>
  <si>
    <t>03.969.808/0003-31</t>
  </si>
  <si>
    <t xml:space="preserve">CONTRATO DE GESTÃO/ADITIVO Nº.: </t>
  </si>
  <si>
    <t>091/2012 SES/GO</t>
  </si>
  <si>
    <t>Relatório Financeiro Mensal</t>
  </si>
  <si>
    <t xml:space="preserve">Relatório Mensal Comparativo de Recursos Recebidos, Gastos e Devolvidos ao Poder Público </t>
  </si>
  <si>
    <t>Em Reais</t>
  </si>
  <si>
    <t>1. SALDO BANCÁRIO ANTERIOR</t>
  </si>
  <si>
    <t xml:space="preserve">2. ENTRADAS DE RECURSOS FINANCEIROS </t>
  </si>
  <si>
    <t xml:space="preserve">3. RESGATE APLICAÇÃO FINANCEIRA </t>
  </si>
  <si>
    <t>TOTAL DOS RESGATES (3= 3.1 + 3.2)</t>
  </si>
  <si>
    <t>TOTAL APLICAÇÃO FINANCEIRA - CUSTEIO</t>
  </si>
  <si>
    <t>TOTAL APLICAÇÃO FINANCEIRA - INVESTIMENTO</t>
  </si>
  <si>
    <t>TOTAL DAS APLICAÇÕES FINANCEIRAS (4= 4.1 + 4.2)</t>
  </si>
  <si>
    <t xml:space="preserve">4. APLICAÇÃO FINANCEIRA </t>
  </si>
  <si>
    <t xml:space="preserve">5. SAÍDAS DE RECURSOS FINANCEIROS </t>
  </si>
  <si>
    <t xml:space="preserve">5.1. PAGAMENTOS REALIZADOS - CUSTEIO </t>
  </si>
  <si>
    <t xml:space="preserve">5.1.1. Pessoal </t>
  </si>
  <si>
    <t>5.1.2. Serviços</t>
  </si>
  <si>
    <t>5.1.3. Materiais e insumos</t>
  </si>
  <si>
    <t>5.1.5. Tributos, Impostos, Taxas e Contribuições</t>
  </si>
  <si>
    <t>5.1.6. Encargos Sociais</t>
  </si>
  <si>
    <r>
      <t xml:space="preserve">5.1.7. Despesa Administrativa quando O.S e unidade gerida se situarem em localidades diversas </t>
    </r>
    <r>
      <rPr>
        <b/>
        <sz val="8"/>
        <rFont val="Arial"/>
        <family val="2"/>
      </rPr>
      <t>(Item 12.1.v da Minuta Padrão do Contrato de Gestão - PGE).</t>
    </r>
    <r>
      <rPr>
        <sz val="8"/>
        <rFont val="Arial"/>
        <family val="2"/>
      </rPr>
      <t xml:space="preserve"> </t>
    </r>
  </si>
  <si>
    <t>TOTAL DE PAGAMENTOS - CUSTEIO (5= 5.1.1 + 5.1.2 + 5.1.3 + 5.1.4 + 5.1.5 + 5.1.6 + 5.1.7 + 5.1.8)</t>
  </si>
  <si>
    <t xml:space="preserve">5.2. PAGAMENTOS REALIZADOS - INVESTIMENTOS </t>
  </si>
  <si>
    <t xml:space="preserve">5.2.1. Aquisições de Bens (equipamentos, mobiliários, etc) </t>
  </si>
  <si>
    <t>5.2.2. Aquisições de Bens imobilizados</t>
  </si>
  <si>
    <r>
      <t xml:space="preserve">5.2.3. Aquisições Direito de Uso de </t>
    </r>
    <r>
      <rPr>
        <i/>
        <sz val="8"/>
        <rFont val="Arial"/>
        <family val="2"/>
      </rPr>
      <t>Software</t>
    </r>
    <r>
      <rPr>
        <sz val="8"/>
        <rFont val="Arial"/>
        <family val="2"/>
      </rPr>
      <t xml:space="preserve"> </t>
    </r>
  </si>
  <si>
    <t xml:space="preserve">5.2.4. Outros (discriminar) </t>
  </si>
  <si>
    <t>TOTAL DE PAGAMENTOS - INVESTIMENTO (5.2= 5.2.1 + 5.2.2 + 5.2.3 + 5.2.4)</t>
  </si>
  <si>
    <t>TOTAL GERAL DOS PAGAMENTOS - (5= 5.1 + 5.2)</t>
  </si>
  <si>
    <t xml:space="preserve">6. VALORES DEVOLVIDOS À CONTRATANTE </t>
  </si>
  <si>
    <r>
      <t>6.1. Valores Devolvidos à Contratante - CUSTEIO</t>
    </r>
    <r>
      <rPr>
        <b/>
        <sz val="8"/>
        <rFont val="Arial"/>
        <family val="2"/>
      </rPr>
      <t xml:space="preserve"> </t>
    </r>
  </si>
  <si>
    <r>
      <t>6.2. Valores Devolvidos à Contratante - INVESTIMENTO</t>
    </r>
    <r>
      <rPr>
        <b/>
        <sz val="8"/>
        <rFont val="Arial"/>
        <family val="2"/>
      </rPr>
      <t xml:space="preserve"> </t>
    </r>
  </si>
  <si>
    <t>TOTAL VALORES DEVOLVIDOS (6= 6.1 + 6.2)</t>
  </si>
  <si>
    <t>SALDO BANCÁRIO FINAL: 7= (1=2) - (4+5+6)</t>
  </si>
  <si>
    <t>Fonte: Extratos bancários e Balancete Contábil</t>
  </si>
  <si>
    <t xml:space="preserve">8. INFORMAÇÕES COMPLEMENTARES - GLOSAS </t>
  </si>
  <si>
    <t xml:space="preserve">8.2. Glosa - não cumprimento das metas </t>
  </si>
  <si>
    <t>TOTAL DAS GLOSAS</t>
  </si>
  <si>
    <t>Assinatura do Responsável pela Área financeira (obrigatória):</t>
  </si>
  <si>
    <t>Assinatura do Contador:</t>
  </si>
  <si>
    <t xml:space="preserve">PREVISÃO DE REPASSE MENSAL DO CONTRATO DE GESTÃO/ADITIVO - INVESTIMENTO: </t>
  </si>
  <si>
    <t xml:space="preserve">PREVISÃO DE REPASSE MENSAL DO CONTRATO DE GESTÃO/ADITIVO - CUSTEIO: </t>
  </si>
  <si>
    <t>02.529.964/0001-57</t>
  </si>
  <si>
    <t>02.529.964/0004-08</t>
  </si>
  <si>
    <t>1.2. Caixa Econômica Federal  -  Agência 1550 - Conta Corrente  2178-2</t>
  </si>
  <si>
    <t>7. SALDO BANCÁRIO FINAL EM: 31/12/2021</t>
  </si>
  <si>
    <t>7.2. Caixa Econômica Federal  -  Agência 1550 - Conta Corrente  2178-2</t>
  </si>
  <si>
    <r>
      <t>2.4. Rendimento sobre Aplicações Financeiras - INVESTIMENTO</t>
    </r>
    <r>
      <rPr>
        <b/>
        <sz val="8"/>
        <rFont val="Arial"/>
        <family val="2"/>
      </rPr>
      <t xml:space="preserve"> </t>
    </r>
  </si>
  <si>
    <t>1.1. Caixa (Fundo Fixo)</t>
  </si>
  <si>
    <t>SALDO ANTERIOR (1= 1.1 + 1.2 +1.3 + 1.4 +1.5)</t>
  </si>
  <si>
    <t>TOTAL DE ENTRADAS (2= 2.1 + 2.2 + 2.3 + 2.4 + 2.5)</t>
  </si>
  <si>
    <t>NOME DO ÓRGÃO PÚBLICO/CONTRATANTE: SES-SECRETARIA ESTADUAL DE SAÚDE/GO</t>
  </si>
  <si>
    <t>Cleia Alves</t>
  </si>
  <si>
    <t>Financeiro/Custos</t>
  </si>
  <si>
    <t>1.3. Caixa Econômica Federal  -  Agência 1550 - Conta Aplicação  2178-2</t>
  </si>
  <si>
    <t>7.1. Caixa (Fundo Fixo)</t>
  </si>
  <si>
    <r>
      <t>2.1. Repasse - CUSTEIO</t>
    </r>
    <r>
      <rPr>
        <b/>
        <sz val="8"/>
        <rFont val="Arial"/>
        <family val="2"/>
      </rPr>
      <t xml:space="preserve"> -</t>
    </r>
    <r>
      <rPr>
        <sz val="8"/>
        <rFont val="Arial"/>
        <family val="2"/>
      </rPr>
      <t xml:space="preserve"> Caixa Econômica Federal  -  Agência 1550 - Conta Corrente  2178-2</t>
    </r>
  </si>
  <si>
    <r>
      <t>2.2. Repasse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Caixa Econômica Federal  -  Agência 1550 - Conta Corrente  2178-2</t>
    </r>
  </si>
  <si>
    <r>
      <t>2.3. Rendimento sobre Aplicações Financeiras - CUSTEIO</t>
    </r>
    <r>
      <rPr>
        <b/>
        <sz val="8"/>
        <rFont val="Arial"/>
        <family val="2"/>
      </rPr>
      <t xml:space="preserve">  - </t>
    </r>
    <r>
      <rPr>
        <sz val="8"/>
        <rFont val="Arial"/>
        <family val="2"/>
      </rPr>
      <t>Caixa Econômica Federal  -  Agência 1550 - Conta Corrente  2178-2</t>
    </r>
  </si>
  <si>
    <t>7.3. Caixa Econômica Federal  -  Agência 1550 -  Conta Aplicação  2178-2</t>
  </si>
  <si>
    <r>
      <t>3.1. Resgate Aplicação - CUSTEIO</t>
    </r>
    <r>
      <rPr>
        <b/>
        <sz val="8"/>
        <rFont val="Arial"/>
        <family val="2"/>
      </rPr>
      <t xml:space="preserve">  - </t>
    </r>
    <r>
      <rPr>
        <sz val="8"/>
        <rFont val="Arial"/>
        <family val="2"/>
      </rPr>
      <t>Caixa Econômica Federal  -  Agência 1550 - Conta Aplicação  2178-2</t>
    </r>
  </si>
  <si>
    <t>3.2. Resgate Aplicação - INVESTIMENTO - Caixa Econômica Federal  -  Agência 1550 - Conta Aplicação  2178-2</t>
  </si>
  <si>
    <r>
      <t>4.1. Aplicação Financeira - CUSTEIO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- Caixa Econômica Federal  -  Agência 1550 - Conta Aplicação  2178-2</t>
    </r>
  </si>
  <si>
    <r>
      <t>4.2. Aplicação Financeira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Caixa Econômica Federal  -  Agência 1550 - Conta Aplicação  2178-2</t>
    </r>
  </si>
  <si>
    <t>2.5. Outras entradas  ( aporte de caixa "fundo fixo")</t>
  </si>
  <si>
    <t>5.1.8. Outras Saídas   ( aporte de caixa "fundo fixo")</t>
  </si>
  <si>
    <t xml:space="preserve">7.4 Banco Santander - Agência 1223 - Conta Corrente  13.001477-1 </t>
  </si>
  <si>
    <t xml:space="preserve">7.5 Banco Santander - Agência 1223 - Aplicação Automática  13.001477-1 </t>
  </si>
  <si>
    <t xml:space="preserve">7.6 Banco Santander - Agência 1223 - Aplicação CDB  13.001477-1 </t>
  </si>
  <si>
    <t xml:space="preserve">1.5. Banco Santander - Agência 1223 - Aplicação Automática  13.001477-1 </t>
  </si>
  <si>
    <t xml:space="preserve">1.4. Banco Santander - Agência 1223 -  Conta Corrente 13.001477-1 </t>
  </si>
  <si>
    <t xml:space="preserve">1.6 Banco Santander - Agência 1223 - Aplicação CDB  13.001477-1 </t>
  </si>
  <si>
    <t>5.1.4. Bloqueio Judicial (Pagamento de recurso ordinário - Reclamatória Trabalhista)</t>
  </si>
  <si>
    <t xml:space="preserve">2.4. Rendimento sobre Aplicações Financeiras - CUSTEIO  - Banco Santander - Agência 1223 - Aplicação Automática  13.001477-1 </t>
  </si>
  <si>
    <t>Competência: Abril/2019</t>
  </si>
  <si>
    <t xml:space="preserve"> 4.1.2 Aplicação Financeira - CUSTEIO - Banco Santander - Agência 1223 - Aplicação Automática  13.001477-1 </t>
  </si>
  <si>
    <t>VIGÊNCIA DO CONTRATO DE GESTÃO/TERMO ADITIVO: 28/06/2018 A 27/06/2019 - 7º TERMO ADITIVO</t>
  </si>
  <si>
    <t xml:space="preserve">9. Nota Explicativa:   </t>
  </si>
  <si>
    <t>Goiania-Go, 13/Junho/2022</t>
  </si>
  <si>
    <t>8.1. Glosa - servidores cedidos  (Folha Servidores 03/2019)</t>
  </si>
  <si>
    <t>8.3.1. Glosa - outras (Telefone 04/2019)</t>
  </si>
  <si>
    <t>8.3.2. Glosa - outras (Energia 03/2019)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</si>
</sst>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&quot;\ #,##0.00"/>
    <numFmt numFmtId="171" formatCode="[$R$-416]\ #,##0.00;[Red]\-[$R$-416]\ #,##0.00"/>
    <numFmt numFmtId="172" formatCode="dd/mm/yy"/>
    <numFmt numFmtId="173" formatCode="_-* #,##0.00_-;\-* #,##0.00_-;_-* \-??_-;_-@_-"/>
    <numFmt numFmtId="174" formatCode="&quot;R$&quot;\ #,##0.00;[Red]&quot;R$&quot;\ #,##0.00"/>
    <numFmt numFmtId="175" formatCode="&quot;Sim&quot;;&quot;Sim&quot;;&quot;Não&quot;"/>
    <numFmt numFmtId="176" formatCode="&quot;Verdadeiro&quot;;&quot;Verdadeiro&quot;;&quot;Falso&quot;"/>
    <numFmt numFmtId="177" formatCode="&quot;Ativado&quot;;&quot;Ativado&quot;;&quot;Desativado&quot;"/>
    <numFmt numFmtId="178" formatCode="[$€-2]\ #,##0.00_);[Red]\([$€-2]\ #,##0.00\)"/>
    <numFmt numFmtId="179" formatCode="0.0"/>
    <numFmt numFmtId="180" formatCode="_-* #,##0.0_-;\-* #,##0.0_-;_-* &quot;-&quot;??_-;_-@_-"/>
    <numFmt numFmtId="181" formatCode="_-* #,##0_-;\-* #,##0_-;_-* &quot;-&quot;??_-;_-@_-"/>
  </numFmts>
  <fonts count="61">
    <font>
      <sz val="10"/>
      <name val="Microsoft YaHe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6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sz val="9"/>
      <color indexed="8"/>
      <name val="Arial"/>
      <family val="2"/>
    </font>
    <font>
      <sz val="8"/>
      <color indexed="10"/>
      <name val="Arial"/>
      <family val="2"/>
    </font>
    <font>
      <sz val="7.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sz val="9"/>
      <color theme="1"/>
      <name val="Arial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35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45" fillId="21" borderId="5" applyNumberFormat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43" fontId="0" fillId="0" borderId="0" applyFont="0" applyFill="0" applyBorder="0" applyAlignment="0" applyProtection="0"/>
    <xf numFmtId="173" fontId="53" fillId="0" borderId="0" applyBorder="0" applyProtection="0">
      <alignment/>
    </xf>
  </cellStyleXfs>
  <cellXfs count="5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justify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4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justify"/>
    </xf>
    <xf numFmtId="174" fontId="56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justify"/>
    </xf>
    <xf numFmtId="174" fontId="57" fillId="33" borderId="1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justify"/>
    </xf>
    <xf numFmtId="0" fontId="3" fillId="0" borderId="0" xfId="0" applyFont="1" applyAlignment="1">
      <alignment/>
    </xf>
    <xf numFmtId="14" fontId="58" fillId="33" borderId="10" xfId="0" applyNumberFormat="1" applyFont="1" applyFill="1" applyBorder="1" applyAlignment="1">
      <alignment horizontal="center" vertical="center"/>
    </xf>
    <xf numFmtId="44" fontId="57" fillId="0" borderId="10" xfId="44" applyFont="1" applyBorder="1" applyAlignment="1">
      <alignment horizontal="right"/>
    </xf>
    <xf numFmtId="44" fontId="56" fillId="0" borderId="10" xfId="44" applyFont="1" applyBorder="1" applyAlignment="1">
      <alignment horizontal="right"/>
    </xf>
    <xf numFmtId="44" fontId="57" fillId="33" borderId="10" xfId="44" applyFont="1" applyFill="1" applyBorder="1" applyAlignment="1">
      <alignment horizontal="right"/>
    </xf>
    <xf numFmtId="44" fontId="56" fillId="33" borderId="10" xfId="44" applyFont="1" applyFill="1" applyBorder="1" applyAlignment="1">
      <alignment horizontal="right"/>
    </xf>
    <xf numFmtId="44" fontId="57" fillId="0" borderId="10" xfId="44" applyFont="1" applyFill="1" applyBorder="1" applyAlignment="1">
      <alignment horizontal="right"/>
    </xf>
    <xf numFmtId="44" fontId="56" fillId="0" borderId="10" xfId="44" applyFont="1" applyFill="1" applyBorder="1" applyAlignment="1">
      <alignment horizontal="right"/>
    </xf>
    <xf numFmtId="43" fontId="2" fillId="0" borderId="0" xfId="65" applyFont="1" applyAlignment="1">
      <alignment vertical="center"/>
    </xf>
    <xf numFmtId="43" fontId="2" fillId="0" borderId="0" xfId="65" applyFont="1" applyAlignment="1">
      <alignment vertical="center"/>
    </xf>
    <xf numFmtId="43" fontId="2" fillId="0" borderId="0" xfId="65" applyFont="1" applyAlignment="1">
      <alignment horizontal="center"/>
    </xf>
    <xf numFmtId="43" fontId="2" fillId="0" borderId="0" xfId="65" applyFont="1" applyAlignment="1">
      <alignment horizontal="center" vertical="center"/>
    </xf>
    <xf numFmtId="43" fontId="2" fillId="0" borderId="0" xfId="65" applyFont="1" applyAlignment="1">
      <alignment horizontal="justify"/>
    </xf>
    <xf numFmtId="0" fontId="5" fillId="0" borderId="10" xfId="0" applyFont="1" applyBorder="1" applyAlignment="1">
      <alignment horizontal="right"/>
    </xf>
    <xf numFmtId="44" fontId="59" fillId="0" borderId="10" xfId="44" applyFont="1" applyBorder="1" applyAlignment="1">
      <alignment horizontal="right"/>
    </xf>
    <xf numFmtId="44" fontId="3" fillId="0" borderId="10" xfId="44" applyFont="1" applyFill="1" applyBorder="1" applyAlignment="1">
      <alignment horizontal="right"/>
    </xf>
    <xf numFmtId="44" fontId="3" fillId="0" borderId="10" xfId="44" applyFont="1" applyBorder="1" applyAlignment="1">
      <alignment vertical="center"/>
    </xf>
    <xf numFmtId="174" fontId="57" fillId="0" borderId="10" xfId="0" applyNumberFormat="1" applyFont="1" applyBorder="1" applyAlignment="1">
      <alignment horizontal="justify"/>
    </xf>
    <xf numFmtId="181" fontId="2" fillId="0" borderId="0" xfId="65" applyNumberFormat="1" applyFont="1" applyAlignment="1">
      <alignment horizontal="justify"/>
    </xf>
    <xf numFmtId="0" fontId="60" fillId="0" borderId="10" xfId="0" applyFont="1" applyBorder="1" applyAlignment="1">
      <alignment horizontal="justify"/>
    </xf>
    <xf numFmtId="44" fontId="60" fillId="0" borderId="10" xfId="44" applyFont="1" applyBorder="1" applyAlignment="1">
      <alignment horizontal="justify"/>
    </xf>
    <xf numFmtId="0" fontId="3" fillId="0" borderId="0" xfId="0" applyFont="1" applyAlignment="1">
      <alignment vertical="center"/>
    </xf>
    <xf numFmtId="44" fontId="2" fillId="0" borderId="10" xfId="44" applyFont="1" applyBorder="1" applyAlignment="1">
      <alignment vertical="center"/>
    </xf>
    <xf numFmtId="44" fontId="3" fillId="0" borderId="10" xfId="44" applyFont="1" applyBorder="1" applyAlignment="1">
      <alignment vertical="center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justify" vertical="top"/>
    </xf>
    <xf numFmtId="0" fontId="7" fillId="0" borderId="12" xfId="0" applyFont="1" applyBorder="1" applyAlignment="1">
      <alignment horizontal="justify" vertical="top"/>
    </xf>
    <xf numFmtId="0" fontId="6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3" xfId="48"/>
    <cellStyle name="Normal 4" xfId="49"/>
    <cellStyle name="Normal 5" xfId="50"/>
    <cellStyle name="Nota" xfId="51"/>
    <cellStyle name="Percent" xfId="52"/>
    <cellStyle name="Ruim" xfId="53"/>
    <cellStyle name="Saída" xfId="54"/>
    <cellStyle name="Comma [0]" xfId="55"/>
    <cellStyle name="TableStyleLight1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  <cellStyle name="Vírgul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1714500</xdr:colOff>
      <xdr:row>0</xdr:row>
      <xdr:rowOff>142875</xdr:rowOff>
    </xdr:from>
    <xdr:to>
      <xdr:col>0</xdr:col>
      <xdr:colOff>6410325</xdr:colOff>
      <xdr:row>3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142875"/>
          <a:ext cx="4695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0</xdr:row>
      <xdr:rowOff>0</xdr:rowOff>
    </xdr:from>
    <xdr:to>
      <xdr:col>0</xdr:col>
      <xdr:colOff>1219200</xdr:colOff>
      <xdr:row>3</xdr:row>
      <xdr:rowOff>142875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0"/>
          <a:ext cx="11049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E100"/>
  <sheetViews>
    <sheetView showGridLines="0" tabSelected="1" zoomScalePageLayoutView="0" workbookViewId="0" topLeftCell="A85">
      <selection activeCell="C85" sqref="C1:D16384"/>
    </sheetView>
  </sheetViews>
  <sheetFormatPr defaultColWidth="11.00390625" defaultRowHeight="12.75"/>
  <cols>
    <col min="1" max="1" width="86.75390625" style="1" customWidth="1"/>
    <col min="2" max="2" width="32.25390625" style="1" customWidth="1"/>
    <col min="3" max="3" width="13.75390625" style="30" bestFit="1" customWidth="1"/>
    <col min="4" max="4" width="21.00390625" style="1" customWidth="1"/>
    <col min="5" max="5" width="11.00390625" style="1" customWidth="1"/>
    <col min="6" max="6" width="30.25390625" style="1" customWidth="1"/>
    <col min="7" max="7" width="20.375" style="1" customWidth="1"/>
    <col min="8" max="16384" width="11.00390625" style="1" customWidth="1"/>
  </cols>
  <sheetData>
    <row r="1" ht="18" customHeight="1"/>
    <row r="2" ht="18" customHeight="1"/>
    <row r="3" ht="18" customHeight="1"/>
    <row r="4" ht="18" customHeight="1"/>
    <row r="5" ht="15" customHeight="1"/>
    <row r="6" spans="1:5" ht="12.75" customHeight="1">
      <c r="A6" s="52" t="s">
        <v>9</v>
      </c>
      <c r="B6" s="52"/>
      <c r="C6" s="31"/>
      <c r="D6" s="2"/>
      <c r="E6" s="2"/>
    </row>
    <row r="7" spans="1:5" ht="12.75">
      <c r="A7" s="52"/>
      <c r="B7" s="52"/>
      <c r="C7" s="31"/>
      <c r="D7" s="2"/>
      <c r="E7" s="2"/>
    </row>
    <row r="8" spans="1:5" ht="12.75">
      <c r="A8" s="2"/>
      <c r="B8" s="2"/>
      <c r="C8" s="31"/>
      <c r="D8" s="2"/>
      <c r="E8" s="2"/>
    </row>
    <row r="9" spans="1:5" ht="18" customHeight="1">
      <c r="A9" s="53" t="s">
        <v>0</v>
      </c>
      <c r="B9" s="54"/>
      <c r="C9" s="31"/>
      <c r="D9" s="2"/>
      <c r="E9" s="2"/>
    </row>
    <row r="10" spans="1:5" ht="18" customHeight="1">
      <c r="A10" s="4"/>
      <c r="B10" s="4"/>
      <c r="C10" s="31"/>
      <c r="D10" s="2"/>
      <c r="E10" s="2"/>
    </row>
    <row r="11" spans="1:5" ht="13.5" customHeight="1">
      <c r="A11" s="46" t="s">
        <v>57</v>
      </c>
      <c r="B11" s="47"/>
      <c r="C11" s="31"/>
      <c r="D11" s="2"/>
      <c r="E11" s="2"/>
    </row>
    <row r="12" spans="1:5" ht="13.5" customHeight="1">
      <c r="A12" s="5" t="s">
        <v>4</v>
      </c>
      <c r="B12" s="35" t="s">
        <v>48</v>
      </c>
      <c r="C12" s="31"/>
      <c r="D12" s="2"/>
      <c r="E12" s="2"/>
    </row>
    <row r="13" spans="1:5" ht="13.5" customHeight="1">
      <c r="A13" s="46" t="s">
        <v>1</v>
      </c>
      <c r="B13" s="47"/>
      <c r="C13" s="31"/>
      <c r="D13" s="2"/>
      <c r="E13" s="2"/>
    </row>
    <row r="14" spans="1:5" ht="13.5" customHeight="1">
      <c r="A14" s="5" t="s">
        <v>4</v>
      </c>
      <c r="B14" s="35" t="s">
        <v>5</v>
      </c>
      <c r="C14" s="31"/>
      <c r="D14" s="2"/>
      <c r="E14" s="2"/>
    </row>
    <row r="15" spans="1:5" ht="13.5" customHeight="1">
      <c r="A15" s="46" t="s">
        <v>2</v>
      </c>
      <c r="B15" s="47"/>
      <c r="C15" s="31"/>
      <c r="D15" s="2"/>
      <c r="E15" s="2"/>
    </row>
    <row r="16" spans="1:5" ht="13.5" customHeight="1">
      <c r="A16" s="5" t="s">
        <v>3</v>
      </c>
      <c r="B16" s="35" t="s">
        <v>49</v>
      </c>
      <c r="C16" s="31"/>
      <c r="D16" s="2"/>
      <c r="E16" s="2"/>
    </row>
    <row r="17" spans="1:5" ht="13.5" customHeight="1">
      <c r="A17" s="5" t="s">
        <v>6</v>
      </c>
      <c r="B17" s="35" t="s">
        <v>7</v>
      </c>
      <c r="C17" s="31"/>
      <c r="D17" s="2"/>
      <c r="E17" s="2"/>
    </row>
    <row r="18" spans="1:5" ht="13.5" customHeight="1">
      <c r="A18" s="46" t="s">
        <v>82</v>
      </c>
      <c r="B18" s="47"/>
      <c r="C18" s="31"/>
      <c r="D18" s="2"/>
      <c r="E18" s="2"/>
    </row>
    <row r="19" spans="1:5" ht="13.5" customHeight="1">
      <c r="A19" s="6"/>
      <c r="B19" s="6"/>
      <c r="C19" s="31"/>
      <c r="D19" s="2"/>
      <c r="E19" s="2"/>
    </row>
    <row r="20" spans="1:5" ht="13.5" customHeight="1">
      <c r="A20" s="5" t="s">
        <v>47</v>
      </c>
      <c r="B20" s="36">
        <v>6868733.03</v>
      </c>
      <c r="C20" s="31"/>
      <c r="D20" s="2"/>
      <c r="E20" s="2"/>
    </row>
    <row r="21" spans="1:5" ht="13.5" customHeight="1">
      <c r="A21" s="5" t="s">
        <v>46</v>
      </c>
      <c r="B21" s="36">
        <v>0</v>
      </c>
      <c r="C21" s="31"/>
      <c r="D21" s="2"/>
      <c r="E21" s="2"/>
    </row>
    <row r="22" spans="1:5" s="10" customFormat="1" ht="7.5" customHeight="1">
      <c r="A22" s="7"/>
      <c r="B22" s="8"/>
      <c r="C22" s="32"/>
      <c r="D22" s="9"/>
      <c r="E22" s="9"/>
    </row>
    <row r="23" spans="1:5" s="10" customFormat="1" ht="13.5" customHeight="1">
      <c r="A23" s="48" t="s">
        <v>8</v>
      </c>
      <c r="B23" s="49"/>
      <c r="C23" s="32"/>
      <c r="D23" s="9"/>
      <c r="E23" s="9"/>
    </row>
    <row r="24" spans="1:5" s="3" customFormat="1" ht="24.75" customHeight="1">
      <c r="A24" s="14" t="s">
        <v>80</v>
      </c>
      <c r="B24" s="16" t="s">
        <v>10</v>
      </c>
      <c r="C24" s="33"/>
      <c r="D24" s="15"/>
      <c r="E24" s="15"/>
    </row>
    <row r="25" spans="1:5" s="13" customFormat="1" ht="13.5" customHeight="1">
      <c r="A25" s="21" t="s">
        <v>11</v>
      </c>
      <c r="B25" s="23"/>
      <c r="C25" s="34"/>
      <c r="D25" s="12"/>
      <c r="E25" s="12"/>
    </row>
    <row r="26" spans="1:5" s="13" customFormat="1" ht="13.5" customHeight="1">
      <c r="A26" s="17" t="s">
        <v>54</v>
      </c>
      <c r="B26" s="38">
        <v>0</v>
      </c>
      <c r="C26" s="34"/>
      <c r="D26" s="12"/>
      <c r="E26" s="12"/>
    </row>
    <row r="27" spans="1:5" s="13" customFormat="1" ht="13.5" customHeight="1">
      <c r="A27" s="17" t="s">
        <v>50</v>
      </c>
      <c r="B27" s="45">
        <v>1037799.34</v>
      </c>
      <c r="C27" s="34"/>
      <c r="D27" s="12"/>
      <c r="E27" s="12"/>
    </row>
    <row r="28" spans="1:5" s="13" customFormat="1" ht="13.5" customHeight="1">
      <c r="A28" s="17" t="s">
        <v>60</v>
      </c>
      <c r="B28" s="45">
        <v>0</v>
      </c>
      <c r="C28" s="34"/>
      <c r="D28" s="12"/>
      <c r="E28" s="12"/>
    </row>
    <row r="29" spans="1:5" s="13" customFormat="1" ht="13.5" customHeight="1">
      <c r="A29" s="17" t="s">
        <v>76</v>
      </c>
      <c r="B29" s="45">
        <v>50</v>
      </c>
      <c r="C29" s="34"/>
      <c r="D29" s="12"/>
      <c r="E29" s="12"/>
    </row>
    <row r="30" spans="1:5" s="13" customFormat="1" ht="13.5" customHeight="1">
      <c r="A30" s="17" t="s">
        <v>75</v>
      </c>
      <c r="B30" s="45">
        <v>100.26</v>
      </c>
      <c r="C30" s="34"/>
      <c r="D30" s="12"/>
      <c r="E30" s="12"/>
    </row>
    <row r="31" spans="1:5" s="13" customFormat="1" ht="13.5" customHeight="1">
      <c r="A31" s="17" t="s">
        <v>77</v>
      </c>
      <c r="B31" s="45">
        <v>0</v>
      </c>
      <c r="C31" s="34"/>
      <c r="D31" s="12"/>
      <c r="E31" s="12"/>
    </row>
    <row r="32" spans="1:5" s="13" customFormat="1" ht="13.5" customHeight="1">
      <c r="A32" s="19" t="s">
        <v>55</v>
      </c>
      <c r="B32" s="25">
        <f>SUM(B26:B31)</f>
        <v>1037949.6</v>
      </c>
      <c r="C32" s="34"/>
      <c r="D32" s="12"/>
      <c r="E32" s="12"/>
    </row>
    <row r="33" spans="1:5" s="13" customFormat="1" ht="13.5" customHeight="1">
      <c r="A33" s="17"/>
      <c r="B33" s="39"/>
      <c r="D33" s="12"/>
      <c r="E33" s="12"/>
    </row>
    <row r="34" spans="1:5" s="13" customFormat="1" ht="13.5" customHeight="1">
      <c r="A34" s="21" t="s">
        <v>12</v>
      </c>
      <c r="B34" s="20"/>
      <c r="C34" s="34"/>
      <c r="D34" s="12"/>
      <c r="E34" s="12"/>
    </row>
    <row r="35" spans="1:5" s="13" customFormat="1" ht="13.5" customHeight="1">
      <c r="A35" s="17" t="s">
        <v>62</v>
      </c>
      <c r="B35" s="38">
        <v>5349365.23</v>
      </c>
      <c r="C35" s="34"/>
      <c r="D35" s="12"/>
      <c r="E35" s="12"/>
    </row>
    <row r="36" spans="1:5" s="13" customFormat="1" ht="13.5" customHeight="1">
      <c r="A36" s="17" t="s">
        <v>63</v>
      </c>
      <c r="B36" s="24"/>
      <c r="C36" s="34"/>
      <c r="D36" s="12"/>
      <c r="E36" s="12"/>
    </row>
    <row r="37" spans="1:5" s="13" customFormat="1" ht="13.5" customHeight="1">
      <c r="A37" s="17" t="s">
        <v>64</v>
      </c>
      <c r="B37" s="44">
        <v>0.09</v>
      </c>
      <c r="C37" s="34"/>
      <c r="D37" s="12"/>
      <c r="E37" s="12"/>
    </row>
    <row r="38" spans="1:5" s="13" customFormat="1" ht="13.5" customHeight="1">
      <c r="A38" s="17" t="s">
        <v>79</v>
      </c>
      <c r="B38" s="38"/>
      <c r="C38" s="34"/>
      <c r="D38" s="12"/>
      <c r="E38" s="12"/>
    </row>
    <row r="39" spans="1:5" s="13" customFormat="1" ht="13.5" customHeight="1">
      <c r="A39" s="17" t="s">
        <v>53</v>
      </c>
      <c r="B39" s="24"/>
      <c r="C39" s="34"/>
      <c r="D39" s="12"/>
      <c r="E39" s="12"/>
    </row>
    <row r="40" spans="1:5" s="13" customFormat="1" ht="13.5" customHeight="1">
      <c r="A40" s="17" t="s">
        <v>70</v>
      </c>
      <c r="B40" s="24">
        <v>3300</v>
      </c>
      <c r="C40" s="34"/>
      <c r="D40" s="12"/>
      <c r="E40" s="12"/>
    </row>
    <row r="41" spans="1:5" s="13" customFormat="1" ht="13.5" customHeight="1">
      <c r="A41" s="19" t="s">
        <v>56</v>
      </c>
      <c r="B41" s="25">
        <f>SUM(B35:B40)</f>
        <v>5352665.32</v>
      </c>
      <c r="C41" s="34"/>
      <c r="D41" s="12"/>
      <c r="E41" s="12"/>
    </row>
    <row r="42" spans="1:5" s="13" customFormat="1" ht="13.5" customHeight="1">
      <c r="A42" s="21" t="s">
        <v>13</v>
      </c>
      <c r="B42" s="26"/>
      <c r="C42" s="34"/>
      <c r="D42" s="12"/>
      <c r="E42" s="12"/>
    </row>
    <row r="43" spans="1:5" s="13" customFormat="1" ht="13.5" customHeight="1">
      <c r="A43" s="17" t="s">
        <v>66</v>
      </c>
      <c r="B43" s="28">
        <v>0</v>
      </c>
      <c r="C43" s="34"/>
      <c r="D43" s="12"/>
      <c r="E43" s="12"/>
    </row>
    <row r="44" spans="1:5" s="13" customFormat="1" ht="13.5" customHeight="1">
      <c r="A44" s="17" t="s">
        <v>67</v>
      </c>
      <c r="B44" s="28">
        <v>0</v>
      </c>
      <c r="C44" s="34"/>
      <c r="D44" s="12"/>
      <c r="E44" s="12"/>
    </row>
    <row r="45" spans="1:5" s="13" customFormat="1" ht="13.5" customHeight="1">
      <c r="A45" s="19" t="s">
        <v>14</v>
      </c>
      <c r="B45" s="29">
        <f>SUM(B43:B44)</f>
        <v>0</v>
      </c>
      <c r="C45" s="34"/>
      <c r="D45" s="12"/>
      <c r="E45" s="12"/>
    </row>
    <row r="46" spans="1:5" s="13" customFormat="1" ht="13.5" customHeight="1">
      <c r="A46" s="19"/>
      <c r="B46" s="18"/>
      <c r="C46" s="34"/>
      <c r="D46" s="12"/>
      <c r="E46" s="12"/>
    </row>
    <row r="47" spans="1:5" s="13" customFormat="1" ht="13.5" customHeight="1">
      <c r="A47" s="21" t="s">
        <v>18</v>
      </c>
      <c r="B47" s="20"/>
      <c r="C47" s="34"/>
      <c r="D47" s="12"/>
      <c r="E47" s="12"/>
    </row>
    <row r="48" spans="1:5" s="13" customFormat="1" ht="13.5" customHeight="1">
      <c r="A48" s="17" t="s">
        <v>68</v>
      </c>
      <c r="B48" s="28">
        <v>0</v>
      </c>
      <c r="C48" s="34"/>
      <c r="D48" s="12"/>
      <c r="E48" s="12"/>
    </row>
    <row r="49" spans="1:5" s="13" customFormat="1" ht="13.5" customHeight="1">
      <c r="A49" s="17" t="s">
        <v>81</v>
      </c>
      <c r="B49" s="28">
        <v>150</v>
      </c>
      <c r="C49" s="34"/>
      <c r="D49" s="12"/>
      <c r="E49" s="12"/>
    </row>
    <row r="50" spans="1:5" s="13" customFormat="1" ht="13.5" customHeight="1">
      <c r="A50" s="19" t="s">
        <v>15</v>
      </c>
      <c r="B50" s="25">
        <f>SUM(B48)</f>
        <v>0</v>
      </c>
      <c r="C50" s="34"/>
      <c r="D50" s="12"/>
      <c r="E50" s="12"/>
    </row>
    <row r="51" spans="1:5" s="13" customFormat="1" ht="13.5" customHeight="1">
      <c r="A51" s="17" t="s">
        <v>69</v>
      </c>
      <c r="B51" s="24">
        <v>0</v>
      </c>
      <c r="C51" s="34"/>
      <c r="D51" s="12"/>
      <c r="E51" s="12"/>
    </row>
    <row r="52" spans="1:5" s="13" customFormat="1" ht="13.5" customHeight="1">
      <c r="A52" s="19" t="s">
        <v>16</v>
      </c>
      <c r="B52" s="24">
        <v>0</v>
      </c>
      <c r="C52" s="34"/>
      <c r="D52" s="12"/>
      <c r="E52" s="12"/>
    </row>
    <row r="53" spans="1:5" s="13" customFormat="1" ht="13.5" customHeight="1">
      <c r="A53" s="21" t="s">
        <v>17</v>
      </c>
      <c r="B53" s="27">
        <f>B50+B52</f>
        <v>0</v>
      </c>
      <c r="C53" s="34"/>
      <c r="D53" s="12"/>
      <c r="E53" s="12"/>
    </row>
    <row r="54" spans="1:5" s="13" customFormat="1" ht="13.5" customHeight="1">
      <c r="A54" s="11"/>
      <c r="B54" s="41"/>
      <c r="C54" s="34"/>
      <c r="D54" s="12"/>
      <c r="E54" s="12"/>
    </row>
    <row r="55" spans="1:5" s="13" customFormat="1" ht="13.5" customHeight="1">
      <c r="A55" s="21" t="s">
        <v>19</v>
      </c>
      <c r="B55" s="20"/>
      <c r="C55" s="34"/>
      <c r="D55" s="12"/>
      <c r="E55" s="12"/>
    </row>
    <row r="56" spans="1:5" s="13" customFormat="1" ht="13.5" customHeight="1">
      <c r="A56" s="21" t="s">
        <v>20</v>
      </c>
      <c r="B56" s="20"/>
      <c r="C56" s="34"/>
      <c r="D56" s="12"/>
      <c r="E56" s="12"/>
    </row>
    <row r="57" spans="1:5" s="13" customFormat="1" ht="13.5" customHeight="1">
      <c r="A57" s="17" t="s">
        <v>21</v>
      </c>
      <c r="B57" s="24">
        <f>786030.36+50479.36</f>
        <v>836509.72</v>
      </c>
      <c r="C57" s="34"/>
      <c r="D57" s="12"/>
      <c r="E57" s="12"/>
    </row>
    <row r="58" spans="1:5" s="13" customFormat="1" ht="13.5" customHeight="1">
      <c r="A58" s="17" t="s">
        <v>22</v>
      </c>
      <c r="B58" s="24">
        <f>777135.85+5458.33</f>
        <v>782594.1799999999</v>
      </c>
      <c r="C58" s="34"/>
      <c r="D58" s="12"/>
      <c r="E58" s="12"/>
    </row>
    <row r="59" spans="1:5" s="13" customFormat="1" ht="13.5" customHeight="1">
      <c r="A59" s="17" t="s">
        <v>23</v>
      </c>
      <c r="B59" s="28">
        <v>311342.95</v>
      </c>
      <c r="C59" s="34"/>
      <c r="D59" s="12"/>
      <c r="E59" s="12"/>
    </row>
    <row r="60" spans="1:5" s="13" customFormat="1" ht="13.5" customHeight="1">
      <c r="A60" s="17" t="s">
        <v>78</v>
      </c>
      <c r="B60" s="24">
        <v>4466.91</v>
      </c>
      <c r="C60" s="34"/>
      <c r="D60" s="12"/>
      <c r="E60" s="12"/>
    </row>
    <row r="61" spans="1:5" s="13" customFormat="1" ht="13.5" customHeight="1">
      <c r="A61" s="17" t="s">
        <v>24</v>
      </c>
      <c r="B61" s="24">
        <v>1797.59</v>
      </c>
      <c r="C61" s="34"/>
      <c r="D61" s="12"/>
      <c r="E61" s="12"/>
    </row>
    <row r="62" spans="1:5" s="13" customFormat="1" ht="13.5" customHeight="1">
      <c r="A62" s="17" t="s">
        <v>25</v>
      </c>
      <c r="B62" s="24">
        <v>1297053.71</v>
      </c>
      <c r="C62" s="34"/>
      <c r="D62" s="12"/>
      <c r="E62" s="12"/>
    </row>
    <row r="63" spans="1:5" s="13" customFormat="1" ht="23.25" customHeight="1">
      <c r="A63" s="17" t="s">
        <v>26</v>
      </c>
      <c r="B63" s="24">
        <v>102527.84</v>
      </c>
      <c r="C63" s="34"/>
      <c r="D63" s="12"/>
      <c r="E63" s="12"/>
    </row>
    <row r="64" spans="1:5" s="13" customFormat="1" ht="13.5" customHeight="1">
      <c r="A64" s="17" t="s">
        <v>71</v>
      </c>
      <c r="B64" s="24">
        <v>3300</v>
      </c>
      <c r="C64" s="34"/>
      <c r="D64" s="12"/>
      <c r="E64" s="12"/>
    </row>
    <row r="65" spans="1:5" s="13" customFormat="1" ht="13.5" customHeight="1">
      <c r="A65" s="19" t="s">
        <v>27</v>
      </c>
      <c r="B65" s="25">
        <f>SUM(B57:B64)</f>
        <v>3339592.8999999994</v>
      </c>
      <c r="C65" s="34"/>
      <c r="D65" s="12"/>
      <c r="E65" s="12"/>
    </row>
    <row r="66" spans="1:5" s="13" customFormat="1" ht="13.5" customHeight="1">
      <c r="A66" s="11"/>
      <c r="B66" s="42"/>
      <c r="C66" s="34"/>
      <c r="D66" s="12"/>
      <c r="E66" s="12"/>
    </row>
    <row r="67" spans="1:5" s="13" customFormat="1" ht="13.5" customHeight="1">
      <c r="A67" s="21" t="s">
        <v>28</v>
      </c>
      <c r="B67" s="20"/>
      <c r="C67" s="34"/>
      <c r="D67" s="12"/>
      <c r="E67" s="12"/>
    </row>
    <row r="68" spans="1:5" s="13" customFormat="1" ht="13.5" customHeight="1">
      <c r="A68" s="17" t="s">
        <v>29</v>
      </c>
      <c r="B68" s="28"/>
      <c r="C68" s="34"/>
      <c r="D68" s="12"/>
      <c r="E68" s="12"/>
    </row>
    <row r="69" spans="1:5" s="13" customFormat="1" ht="13.5" customHeight="1">
      <c r="A69" s="17" t="s">
        <v>30</v>
      </c>
      <c r="B69" s="28">
        <v>0</v>
      </c>
      <c r="C69" s="34"/>
      <c r="D69" s="12"/>
      <c r="E69" s="12"/>
    </row>
    <row r="70" spans="1:5" s="13" customFormat="1" ht="13.5" customHeight="1">
      <c r="A70" s="17" t="s">
        <v>31</v>
      </c>
      <c r="B70" s="37">
        <v>0</v>
      </c>
      <c r="C70" s="34"/>
      <c r="D70" s="12"/>
      <c r="E70" s="12"/>
    </row>
    <row r="71" spans="1:5" s="13" customFormat="1" ht="13.5" customHeight="1">
      <c r="A71" s="17" t="s">
        <v>32</v>
      </c>
      <c r="B71" s="28">
        <v>0</v>
      </c>
      <c r="C71" s="34"/>
      <c r="D71" s="12"/>
      <c r="E71" s="12"/>
    </row>
    <row r="72" spans="1:5" s="13" customFormat="1" ht="13.5" customHeight="1">
      <c r="A72" s="19" t="s">
        <v>33</v>
      </c>
      <c r="B72" s="25">
        <f>SUM(B68:B71)</f>
        <v>0</v>
      </c>
      <c r="C72" s="34"/>
      <c r="D72" s="12"/>
      <c r="E72" s="12"/>
    </row>
    <row r="73" spans="1:5" s="13" customFormat="1" ht="13.5" customHeight="1">
      <c r="A73" s="19" t="s">
        <v>34</v>
      </c>
      <c r="B73" s="25">
        <f>B65+B72</f>
        <v>3339592.8999999994</v>
      </c>
      <c r="C73" s="34"/>
      <c r="D73" s="12"/>
      <c r="E73" s="12"/>
    </row>
    <row r="74" spans="1:5" s="13" customFormat="1" ht="13.5" customHeight="1">
      <c r="A74" s="19"/>
      <c r="B74" s="18"/>
      <c r="C74" s="34"/>
      <c r="D74" s="12"/>
      <c r="E74" s="12"/>
    </row>
    <row r="75" spans="1:5" s="13" customFormat="1" ht="13.5" customHeight="1">
      <c r="A75" s="21" t="s">
        <v>35</v>
      </c>
      <c r="B75" s="20"/>
      <c r="C75" s="34"/>
      <c r="D75" s="12"/>
      <c r="E75" s="12"/>
    </row>
    <row r="76" spans="1:5" s="13" customFormat="1" ht="13.5" customHeight="1">
      <c r="A76" s="17" t="s">
        <v>36</v>
      </c>
      <c r="B76" s="28">
        <v>0</v>
      </c>
      <c r="C76" s="34"/>
      <c r="D76" s="12"/>
      <c r="E76" s="12"/>
    </row>
    <row r="77" spans="1:5" s="13" customFormat="1" ht="13.5" customHeight="1">
      <c r="A77" s="17" t="s">
        <v>37</v>
      </c>
      <c r="B77" s="28">
        <v>0</v>
      </c>
      <c r="C77" s="34"/>
      <c r="D77" s="12"/>
      <c r="E77" s="12"/>
    </row>
    <row r="78" spans="1:5" s="13" customFormat="1" ht="13.5" customHeight="1">
      <c r="A78" s="19" t="s">
        <v>38</v>
      </c>
      <c r="B78" s="25">
        <v>0</v>
      </c>
      <c r="C78" s="34"/>
      <c r="D78" s="12"/>
      <c r="E78" s="12"/>
    </row>
    <row r="79" spans="1:5" s="13" customFormat="1" ht="13.5" customHeight="1">
      <c r="A79" s="19"/>
      <c r="B79" s="25"/>
      <c r="C79" s="34"/>
      <c r="D79" s="12"/>
      <c r="E79" s="12"/>
    </row>
    <row r="80" spans="1:5" s="13" customFormat="1" ht="13.5" customHeight="1">
      <c r="A80" s="21" t="s">
        <v>51</v>
      </c>
      <c r="B80" s="20"/>
      <c r="C80" s="34"/>
      <c r="D80" s="12"/>
      <c r="E80" s="12"/>
    </row>
    <row r="81" spans="1:5" s="13" customFormat="1" ht="13.5" customHeight="1">
      <c r="A81" s="17" t="s">
        <v>61</v>
      </c>
      <c r="B81" s="44">
        <v>50.91</v>
      </c>
      <c r="D81" s="12"/>
      <c r="E81" s="12"/>
    </row>
    <row r="82" spans="1:5" s="13" customFormat="1" ht="13.5" customHeight="1">
      <c r="A82" s="17" t="s">
        <v>52</v>
      </c>
      <c r="B82" s="45">
        <v>3050720.76</v>
      </c>
      <c r="C82" s="34"/>
      <c r="D82" s="12"/>
      <c r="E82" s="12"/>
    </row>
    <row r="83" spans="1:5" s="13" customFormat="1" ht="13.5" customHeight="1">
      <c r="A83" s="17" t="s">
        <v>65</v>
      </c>
      <c r="B83" s="45">
        <v>0</v>
      </c>
      <c r="C83" s="34"/>
      <c r="D83" s="12"/>
      <c r="E83" s="12"/>
    </row>
    <row r="84" spans="1:5" s="13" customFormat="1" ht="13.5" customHeight="1">
      <c r="A84" s="17" t="s">
        <v>72</v>
      </c>
      <c r="B84" s="45">
        <v>0</v>
      </c>
      <c r="C84" s="34"/>
      <c r="D84" s="12"/>
      <c r="E84" s="12"/>
    </row>
    <row r="85" spans="1:5" s="13" customFormat="1" ht="13.5" customHeight="1">
      <c r="A85" s="17" t="s">
        <v>73</v>
      </c>
      <c r="B85" s="45">
        <v>250.35</v>
      </c>
      <c r="C85" s="34"/>
      <c r="D85" s="12"/>
      <c r="E85" s="12"/>
    </row>
    <row r="86" spans="1:5" s="13" customFormat="1" ht="13.5" customHeight="1">
      <c r="A86" s="17" t="s">
        <v>74</v>
      </c>
      <c r="B86" s="45">
        <v>0</v>
      </c>
      <c r="C86" s="34"/>
      <c r="D86" s="12"/>
      <c r="E86" s="12"/>
    </row>
    <row r="87" spans="1:5" s="13" customFormat="1" ht="13.5" customHeight="1">
      <c r="A87" s="19" t="s">
        <v>39</v>
      </c>
      <c r="B87" s="25">
        <f>SUM(B81:B86)</f>
        <v>3051022.02</v>
      </c>
      <c r="C87" s="34"/>
      <c r="D87" s="40"/>
      <c r="E87" s="12"/>
    </row>
    <row r="88" spans="1:5" s="13" customFormat="1" ht="15.75" customHeight="1">
      <c r="A88" s="22" t="s">
        <v>40</v>
      </c>
      <c r="B88" s="43"/>
      <c r="C88" s="34"/>
      <c r="D88" s="40"/>
      <c r="E88" s="12"/>
    </row>
    <row r="89" spans="1:5" s="13" customFormat="1" ht="13.5" customHeight="1">
      <c r="A89" s="21" t="s">
        <v>41</v>
      </c>
      <c r="B89" s="20"/>
      <c r="C89" s="34"/>
      <c r="D89" s="12"/>
      <c r="E89" s="12"/>
    </row>
    <row r="90" spans="1:5" s="13" customFormat="1" ht="13.5" customHeight="1">
      <c r="A90" s="17" t="s">
        <v>85</v>
      </c>
      <c r="B90" s="28">
        <v>1792704.2</v>
      </c>
      <c r="C90" s="34"/>
      <c r="D90" s="12"/>
      <c r="E90" s="12"/>
    </row>
    <row r="91" spans="1:5" s="13" customFormat="1" ht="13.5" customHeight="1">
      <c r="A91" s="17" t="s">
        <v>42</v>
      </c>
      <c r="B91" s="28">
        <v>0</v>
      </c>
      <c r="C91" s="34"/>
      <c r="D91" s="12"/>
      <c r="E91" s="12"/>
    </row>
    <row r="92" spans="1:5" s="13" customFormat="1" ht="13.5" customHeight="1">
      <c r="A92" s="17" t="s">
        <v>86</v>
      </c>
      <c r="B92" s="28">
        <v>6173.5</v>
      </c>
      <c r="C92" s="34"/>
      <c r="D92" s="12"/>
      <c r="E92" s="12"/>
    </row>
    <row r="93" spans="1:5" s="13" customFormat="1" ht="13.5" customHeight="1">
      <c r="A93" s="17" t="s">
        <v>87</v>
      </c>
      <c r="B93" s="28">
        <v>50809.51</v>
      </c>
      <c r="C93" s="34"/>
      <c r="D93" s="12"/>
      <c r="E93" s="12"/>
    </row>
    <row r="94" spans="1:5" ht="12.75">
      <c r="A94" s="21" t="s">
        <v>43</v>
      </c>
      <c r="B94" s="27">
        <f>SUM(B90:B93)</f>
        <v>1849687.21</v>
      </c>
      <c r="C94" s="31"/>
      <c r="D94" s="2"/>
      <c r="E94" s="2"/>
    </row>
    <row r="95" spans="1:2" ht="24.75" customHeight="1">
      <c r="A95" s="50" t="s">
        <v>83</v>
      </c>
      <c r="B95" s="51"/>
    </row>
    <row r="96" ht="13.5" customHeight="1">
      <c r="A96" s="2"/>
    </row>
    <row r="97" spans="1:2" ht="13.5" customHeight="1">
      <c r="A97" s="2" t="s">
        <v>44</v>
      </c>
      <c r="B97" s="1" t="s">
        <v>58</v>
      </c>
    </row>
    <row r="98" ht="13.5" customHeight="1">
      <c r="B98" s="1" t="s">
        <v>59</v>
      </c>
    </row>
    <row r="99" ht="13.5" customHeight="1">
      <c r="A99" s="2" t="s">
        <v>45</v>
      </c>
    </row>
    <row r="100" ht="13.5" customHeight="1">
      <c r="B100" s="1" t="s">
        <v>84</v>
      </c>
    </row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</sheetData>
  <sheetProtection/>
  <mergeCells count="8">
    <mergeCell ref="A18:B18"/>
    <mergeCell ref="A23:B23"/>
    <mergeCell ref="A95:B95"/>
    <mergeCell ref="A6:B7"/>
    <mergeCell ref="A9:B9"/>
    <mergeCell ref="A11:B11"/>
    <mergeCell ref="A13:B13"/>
    <mergeCell ref="A15:B15"/>
  </mergeCells>
  <printOptions horizontalCentered="1"/>
  <pageMargins left="0.31496062992125984" right="0.31496062992125984" top="0.4330708661417323" bottom="0" header="0.31496062992125984" footer="0"/>
  <pageSetup firstPageNumber="1" useFirstPageNumber="1" fitToHeight="1" fitToWidth="1" horizontalDpi="600" verticalDpi="600" orientation="portrait" paperSize="9" scale="64" r:id="rId2"/>
  <headerFooter alignWithMargins="0">
    <oddFooter>&amp;RPágina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Financeiro 2 - HDT</dc:creator>
  <cp:keywords/>
  <dc:description/>
  <cp:lastModifiedBy>Cleia Alves da Silva - HDT</cp:lastModifiedBy>
  <cp:lastPrinted>2022-06-20T18:23:23Z</cp:lastPrinted>
  <dcterms:created xsi:type="dcterms:W3CDTF">2021-07-27T14:44:50Z</dcterms:created>
  <dcterms:modified xsi:type="dcterms:W3CDTF">2022-06-20T18:47:21Z</dcterms:modified>
  <cp:category/>
  <cp:version/>
  <cp:contentType/>
  <cp:contentStatus/>
</cp:coreProperties>
</file>