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" sheetId="1" r:id="rId1"/>
  </sheets>
  <definedNames>
    <definedName name="_xlnm.Print_Area" localSheetId="0">'Plan'!$A$1:$B$108</definedName>
  </definedNames>
  <calcPr fullCalcOnLoad="1"/>
</workbook>
</file>

<file path=xl/sharedStrings.xml><?xml version="1.0" encoding="utf-8"?>
<sst xmlns="http://schemas.openxmlformats.org/spreadsheetml/2006/main" count="97" uniqueCount="96">
  <si>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</si>
  <si>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</si>
  <si>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</si>
  <si>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</si>
  <si>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</si>
  <si>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</si>
  <si>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</si>
  <si>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</si>
  <si>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</si>
  <si>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</si>
  <si>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</si>
  <si>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</si>
  <si>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</si>
  <si>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</si>
  <si>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</si>
  <si>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</si>
  <si>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</si>
  <si>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</si>
  <si>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</si>
  <si>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</si>
  <si>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</si>
  <si>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</si>
  <si>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</si>
  <si>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</si>
  <si>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</si>
  <si>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</si>
  <si>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</si>
  <si>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</si>
  <si>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</si>
  <si>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</si>
  <si>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</si>
  <si>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</si>
  <si>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</si>
  <si>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</si>
  <si>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</si>
  <si>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</si>
  <si>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</si>
  <si>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</si>
  <si>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</si>
  <si>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</si>
  <si>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</si>
  <si>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</si>
  <si>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</si>
  <si>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</si>
  <si>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</si>
  <si>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</si>
  <si>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</si>
  <si>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</si>
  <si>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</si>
  <si>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</si>
  <si>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</si>
  <si>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</si>
  <si>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</si>
  <si>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</si>
  <si>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</si>
  <si>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</si>
  <si>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</si>
  <si>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</si>
  <si>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</si>
  <si>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</si>
  <si>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</si>
  <si>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</si>
  <si>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</si>
  <si>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</si>
  <si>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</si>
  <si>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</si>
  <si>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</si>
  <si>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</si>
  <si>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</si>
  <si>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>Brécia Moreira Barros</t>
  </si>
  <si>
    <t>Coordenação Financeiro/Custos</t>
  </si>
  <si>
    <t xml:space="preserve">8.3. Glosa - não cumprimento das metas 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</si>
  <si>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</si>
  <si>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</si>
  <si>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</si>
  <si>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</si>
  <si>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</si>
  <si>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</si>
  <si>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</si>
  <si>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</si>
  <si>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</si>
  <si>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5.1.8.2 Outras Saídas (Devolução de Verba ao Poder Público)</t>
  </si>
  <si>
    <t>5.1.8.1 Outras Saídas (Reemboldo de despesas)</t>
  </si>
  <si>
    <t>5.1.8.5 Outras Saídas ( Restituição de saldo aporte de caixa "fundo fixo 11/2023")</t>
  </si>
  <si>
    <t>Competência: DEZEMBRO/2023</t>
  </si>
  <si>
    <t>1.6 BANCO CAIXA ECONÔMICA FEDERAL AG.0012 003 00006929-9</t>
  </si>
  <si>
    <t>2.5.1 Outras entradas (Aporte de caixa "fundo fixo 12/2023")</t>
  </si>
  <si>
    <t>2.5.2 Outras entradas ( Restituição de saldo aporte de caixa "fundo fixo 11/2023")</t>
  </si>
  <si>
    <t>5.1.8.4  Outras Saídas (Aporte de caixa "fundo fixo 12/2023")</t>
  </si>
  <si>
    <t>7. SALDO BANCÁRIO FINAL EM: 29.12.2023</t>
  </si>
  <si>
    <t>7.6. Caixa Econômica Federal - Agência 0012 - Conta Corrente 6929-9 - FUNDO RESCISÓRIO</t>
  </si>
  <si>
    <t>7.7 Caixa Econômica Federal - Agência 0012 - Conta Corrente 6926-4 - CUSTEIO</t>
  </si>
  <si>
    <t>8.1. Glosa - servidores cedidos (Folha Servidores 12/2023</t>
  </si>
  <si>
    <t>8.2. Glosa - servidores cedidos (Folha Residencia Médica 12/2023)</t>
  </si>
  <si>
    <t>8.4. Glosa - outras (Energia Elétrica 12/2023)</t>
  </si>
  <si>
    <t>Goiania-GO, 17 de janeiro de 2024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</si>
</sst>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5" applyFont="1" applyFill="1" applyBorder="1" applyAlignment="1">
      <alignment horizontal="right"/>
    </xf>
    <xf numFmtId="44" fontId="47" fillId="0" borderId="10" xfId="45" applyFont="1" applyFill="1" applyBorder="1" applyAlignment="1">
      <alignment horizontal="right"/>
    </xf>
    <xf numFmtId="44" fontId="46" fillId="0" borderId="10" xfId="45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5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5" applyFont="1" applyBorder="1" applyAlignment="1">
      <alignment vertical="center"/>
    </xf>
    <xf numFmtId="44" fontId="3" fillId="0" borderId="10" xfId="45" applyFont="1" applyBorder="1" applyAlignment="1">
      <alignment/>
    </xf>
    <xf numFmtId="44" fontId="3" fillId="0" borderId="10" xfId="45" applyFont="1" applyFill="1" applyBorder="1" applyAlignment="1">
      <alignment/>
    </xf>
    <xf numFmtId="44" fontId="47" fillId="0" borderId="10" xfId="45" applyFont="1" applyBorder="1" applyAlignment="1">
      <alignment horizontal="justify"/>
    </xf>
    <xf numFmtId="44" fontId="47" fillId="33" borderId="10" xfId="45" applyFont="1" applyFill="1" applyBorder="1" applyAlignment="1">
      <alignment horizontal="right"/>
    </xf>
    <xf numFmtId="44" fontId="48" fillId="0" borderId="10" xfId="45" applyFont="1" applyFill="1" applyBorder="1" applyAlignment="1">
      <alignment horizontal="justify"/>
    </xf>
    <xf numFmtId="44" fontId="3" fillId="0" borderId="10" xfId="45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44" fontId="47" fillId="0" borderId="10" xfId="45" applyFont="1" applyBorder="1" applyAlignment="1">
      <alignment/>
    </xf>
    <xf numFmtId="44" fontId="47" fillId="0" borderId="10" xfId="45" applyFont="1" applyFill="1" applyBorder="1" applyAlignment="1">
      <alignment/>
    </xf>
    <xf numFmtId="4" fontId="47" fillId="0" borderId="10" xfId="45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103</xdr:row>
      <xdr:rowOff>9525</xdr:rowOff>
    </xdr:from>
    <xdr:to>
      <xdr:col>1</xdr:col>
      <xdr:colOff>1657350</xdr:colOff>
      <xdr:row>105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833562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2</xdr:col>
      <xdr:colOff>0</xdr:colOff>
      <xdr:row>4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6200"/>
          <a:ext cx="7772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43"/>
  <sheetViews>
    <sheetView showGridLines="0" tabSelected="1" view="pageBreakPreview" zoomScale="115" zoomScaleNormal="115" zoomScaleSheetLayoutView="115" zoomScalePageLayoutView="0" workbookViewId="0" topLeftCell="A42">
      <selection activeCell="B53" sqref="B53"/>
    </sheetView>
  </sheetViews>
  <sheetFormatPr defaultColWidth="11.00390625" defaultRowHeight="12.75"/>
  <cols>
    <col min="1" max="1" width="86.75390625" style="8" customWidth="1"/>
    <col min="2" max="2" width="31.75390625" style="8" customWidth="1"/>
    <col min="3" max="3" width="14.75390625" style="9" bestFit="1" customWidth="1"/>
    <col min="4" max="4" width="21.00390625" style="8" customWidth="1"/>
    <col min="5" max="5" width="11.00390625" style="8" customWidth="1"/>
    <col min="6" max="6" width="30.25390625" style="8" customWidth="1"/>
    <col min="7" max="7" width="20.375" style="8" customWidth="1"/>
    <col min="8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5" t="s">
        <v>9</v>
      </c>
      <c r="B6" s="45"/>
    </row>
    <row r="7" spans="1:2" ht="11.25">
      <c r="A7" s="45"/>
      <c r="B7" s="45"/>
    </row>
    <row r="9" spans="1:2" ht="18" customHeight="1">
      <c r="A9" s="46" t="s">
        <v>0</v>
      </c>
      <c r="B9" s="47"/>
    </row>
    <row r="10" spans="1:2" ht="18" customHeight="1">
      <c r="A10" s="18"/>
      <c r="B10" s="18"/>
    </row>
    <row r="11" spans="1:2" ht="13.5" customHeight="1">
      <c r="A11" s="39" t="s">
        <v>65</v>
      </c>
      <c r="B11" s="40"/>
    </row>
    <row r="12" spans="1:2" ht="13.5" customHeight="1">
      <c r="A12" s="19" t="s">
        <v>4</v>
      </c>
      <c r="B12" s="20" t="s">
        <v>45</v>
      </c>
    </row>
    <row r="13" spans="1:2" ht="13.5" customHeight="1">
      <c r="A13" s="39" t="s">
        <v>1</v>
      </c>
      <c r="B13" s="40"/>
    </row>
    <row r="14" spans="1:2" ht="13.5" customHeight="1">
      <c r="A14" s="19" t="s">
        <v>4</v>
      </c>
      <c r="B14" s="20" t="s">
        <v>5</v>
      </c>
    </row>
    <row r="15" spans="1:2" ht="13.5" customHeight="1">
      <c r="A15" s="39" t="s">
        <v>2</v>
      </c>
      <c r="B15" s="40"/>
    </row>
    <row r="16" spans="1:2" ht="13.5" customHeight="1">
      <c r="A16" s="19" t="s">
        <v>3</v>
      </c>
      <c r="B16" s="20" t="s">
        <v>46</v>
      </c>
    </row>
    <row r="17" spans="1:2" ht="13.5" customHeight="1">
      <c r="A17" s="19" t="s">
        <v>6</v>
      </c>
      <c r="B17" s="20" t="s">
        <v>7</v>
      </c>
    </row>
    <row r="18" spans="1:2" ht="13.5" customHeight="1">
      <c r="A18" s="39" t="s">
        <v>79</v>
      </c>
      <c r="B18" s="40"/>
    </row>
    <row r="19" spans="1:2" ht="13.5" customHeight="1">
      <c r="A19" s="19"/>
      <c r="B19" s="19"/>
    </row>
    <row r="20" spans="1:2" ht="13.5" customHeight="1">
      <c r="A20" s="19" t="s">
        <v>44</v>
      </c>
      <c r="B20" s="27">
        <f>7014712.24+104260.48+1504648.12</f>
        <v>8623620.84</v>
      </c>
    </row>
    <row r="21" spans="1:2" ht="13.5" customHeight="1">
      <c r="A21" s="19" t="s">
        <v>43</v>
      </c>
      <c r="B21" s="21">
        <v>0</v>
      </c>
    </row>
    <row r="22" spans="1:3" s="11" customFormat="1" ht="7.5" customHeight="1">
      <c r="A22" s="22"/>
      <c r="B22" s="23"/>
      <c r="C22" s="12"/>
    </row>
    <row r="23" spans="1:3" s="11" customFormat="1" ht="13.5" customHeight="1">
      <c r="A23" s="41" t="s">
        <v>8</v>
      </c>
      <c r="B23" s="42"/>
      <c r="C23" s="12"/>
    </row>
    <row r="24" spans="1:3" s="13" customFormat="1" ht="24.75" customHeight="1">
      <c r="A24" s="24" t="s">
        <v>84</v>
      </c>
      <c r="B24" s="25" t="s">
        <v>10</v>
      </c>
      <c r="C24" s="14"/>
    </row>
    <row r="25" spans="1:3" s="10" customFormat="1" ht="13.5" customHeight="1">
      <c r="A25" s="1" t="s">
        <v>11</v>
      </c>
      <c r="B25" s="26"/>
      <c r="C25" s="15"/>
    </row>
    <row r="26" spans="1:3" s="10" customFormat="1" ht="13.5" customHeight="1">
      <c r="A26" s="5" t="s">
        <v>59</v>
      </c>
      <c r="B26" s="37">
        <v>1908.65</v>
      </c>
      <c r="C26" s="15"/>
    </row>
    <row r="27" spans="1:3" s="10" customFormat="1" ht="13.5" customHeight="1">
      <c r="A27" s="5" t="s">
        <v>47</v>
      </c>
      <c r="B27" s="37">
        <v>10940.46</v>
      </c>
      <c r="C27" s="15"/>
    </row>
    <row r="28" spans="1:3" s="10" customFormat="1" ht="13.5" customHeight="1">
      <c r="A28" s="5" t="s">
        <v>48</v>
      </c>
      <c r="B28" s="37">
        <v>0</v>
      </c>
      <c r="C28" s="15"/>
    </row>
    <row r="29" spans="1:3" s="10" customFormat="1" ht="13.5" customHeight="1">
      <c r="A29" s="5" t="s">
        <v>49</v>
      </c>
      <c r="B29" s="37">
        <v>6699.52</v>
      </c>
      <c r="C29" s="15"/>
    </row>
    <row r="30" spans="1:3" s="10" customFormat="1" ht="13.5" customHeight="1">
      <c r="A30" s="5" t="s">
        <v>50</v>
      </c>
      <c r="B30" s="37">
        <v>2378943.47</v>
      </c>
      <c r="C30" s="15"/>
    </row>
    <row r="31" spans="1:3" s="10" customFormat="1" ht="13.5" customHeight="1">
      <c r="A31" s="5" t="s">
        <v>85</v>
      </c>
      <c r="B31" s="37">
        <v>54778.05</v>
      </c>
      <c r="C31" s="15"/>
    </row>
    <row r="32" spans="1:3" s="10" customFormat="1" ht="13.5" customHeight="1">
      <c r="A32" s="6" t="s">
        <v>60</v>
      </c>
      <c r="B32" s="4">
        <f>SUM(B26:B31)</f>
        <v>2453270.15</v>
      </c>
      <c r="C32" s="15"/>
    </row>
    <row r="33" spans="1:2" s="10" customFormat="1" ht="13.5" customHeight="1">
      <c r="A33" s="5"/>
      <c r="B33" s="30"/>
    </row>
    <row r="34" spans="1:3" s="10" customFormat="1" ht="13.5" customHeight="1">
      <c r="A34" s="7" t="s">
        <v>12</v>
      </c>
      <c r="B34" s="31"/>
      <c r="C34" s="15"/>
    </row>
    <row r="35" spans="1:3" s="10" customFormat="1" ht="13.5" customHeight="1">
      <c r="A35" s="5" t="s">
        <v>61</v>
      </c>
      <c r="B35" s="37">
        <v>7316519.19</v>
      </c>
      <c r="C35" s="15"/>
    </row>
    <row r="36" spans="1:3" s="10" customFormat="1" ht="13.5" customHeight="1">
      <c r="A36" s="5" t="s">
        <v>62</v>
      </c>
      <c r="B36" s="37">
        <v>0</v>
      </c>
      <c r="C36" s="15"/>
    </row>
    <row r="37" spans="1:3" s="10" customFormat="1" ht="13.5" customHeight="1">
      <c r="A37" s="5" t="s">
        <v>55</v>
      </c>
      <c r="B37" s="37">
        <v>35883.07</v>
      </c>
      <c r="C37" s="15"/>
    </row>
    <row r="38" spans="1:3" s="10" customFormat="1" ht="13.5" customHeight="1">
      <c r="A38" s="5" t="s">
        <v>56</v>
      </c>
      <c r="B38" s="37">
        <v>0</v>
      </c>
      <c r="C38" s="15"/>
    </row>
    <row r="39" spans="1:3" s="10" customFormat="1" ht="13.5" customHeight="1">
      <c r="A39" s="5" t="s">
        <v>86</v>
      </c>
      <c r="B39" s="37">
        <v>3300</v>
      </c>
      <c r="C39" s="15"/>
    </row>
    <row r="40" spans="1:3" s="10" customFormat="1" ht="13.5" customHeight="1">
      <c r="A40" s="5" t="s">
        <v>87</v>
      </c>
      <c r="B40" s="29">
        <v>0</v>
      </c>
      <c r="C40" s="15"/>
    </row>
    <row r="41" spans="1:3" s="10" customFormat="1" ht="13.5" customHeight="1">
      <c r="A41" s="5" t="s">
        <v>72</v>
      </c>
      <c r="B41" s="29">
        <v>0</v>
      </c>
      <c r="C41" s="15"/>
    </row>
    <row r="42" spans="1:3" s="10" customFormat="1" ht="13.5" customHeight="1">
      <c r="A42" s="5" t="s">
        <v>73</v>
      </c>
      <c r="B42" s="37">
        <v>0</v>
      </c>
      <c r="C42" s="15"/>
    </row>
    <row r="43" spans="1:3" s="10" customFormat="1" ht="13.5" customHeight="1">
      <c r="A43" s="5" t="s">
        <v>78</v>
      </c>
      <c r="B43" s="37">
        <v>69161.08</v>
      </c>
      <c r="C43" s="15"/>
    </row>
    <row r="44" spans="1:3" s="10" customFormat="1" ht="13.5" customHeight="1">
      <c r="A44" s="35" t="s">
        <v>77</v>
      </c>
      <c r="B44" s="37">
        <v>3648.82</v>
      </c>
      <c r="C44" s="15"/>
    </row>
    <row r="45" spans="1:3" s="10" customFormat="1" ht="13.5" customHeight="1">
      <c r="A45" s="6" t="s">
        <v>74</v>
      </c>
      <c r="B45" s="4">
        <f>SUM(B35:B44)</f>
        <v>7428512.160000001</v>
      </c>
      <c r="C45" s="15"/>
    </row>
    <row r="46" spans="1:3" s="10" customFormat="1" ht="13.5" customHeight="1">
      <c r="A46" s="7" t="s">
        <v>13</v>
      </c>
      <c r="B46" s="31">
        <v>0</v>
      </c>
      <c r="C46" s="15"/>
    </row>
    <row r="47" spans="1:3" s="10" customFormat="1" ht="13.5" customHeight="1">
      <c r="A47" s="5" t="s">
        <v>57</v>
      </c>
      <c r="B47" s="29">
        <v>11452388.56</v>
      </c>
      <c r="C47" s="15"/>
    </row>
    <row r="48" spans="1:3" s="10" customFormat="1" ht="13.5" customHeight="1">
      <c r="A48" s="5" t="s">
        <v>63</v>
      </c>
      <c r="B48" s="3">
        <v>0</v>
      </c>
      <c r="C48" s="15"/>
    </row>
    <row r="49" spans="1:3" s="10" customFormat="1" ht="13.5" customHeight="1">
      <c r="A49" s="6" t="s">
        <v>14</v>
      </c>
      <c r="B49" s="4">
        <f>SUM(B47:B48)</f>
        <v>11452388.56</v>
      </c>
      <c r="C49" s="15"/>
    </row>
    <row r="50" spans="1:3" s="10" customFormat="1" ht="13.5" customHeight="1">
      <c r="A50" s="6"/>
      <c r="B50" s="4">
        <v>0</v>
      </c>
      <c r="C50" s="15"/>
    </row>
    <row r="51" spans="1:3" s="10" customFormat="1" ht="13.5" customHeight="1">
      <c r="A51" s="7" t="s">
        <v>18</v>
      </c>
      <c r="B51" s="31">
        <v>0</v>
      </c>
      <c r="C51" s="15"/>
    </row>
    <row r="52" spans="1:3" s="10" customFormat="1" ht="13.5" customHeight="1">
      <c r="A52" s="5" t="s">
        <v>58</v>
      </c>
      <c r="B52" s="29">
        <v>0</v>
      </c>
      <c r="C52" s="15"/>
    </row>
    <row r="53" spans="1:3" s="10" customFormat="1" ht="13.5" customHeight="1">
      <c r="A53" s="6" t="s">
        <v>15</v>
      </c>
      <c r="B53" s="4">
        <f>SUM(B52)</f>
        <v>0</v>
      </c>
      <c r="C53" s="15"/>
    </row>
    <row r="54" spans="1:3" s="10" customFormat="1" ht="13.5" customHeight="1">
      <c r="A54" s="5" t="s">
        <v>64</v>
      </c>
      <c r="B54" s="29">
        <v>0</v>
      </c>
      <c r="C54" s="15"/>
    </row>
    <row r="55" spans="1:3" s="10" customFormat="1" ht="13.5" customHeight="1">
      <c r="A55" s="6" t="s">
        <v>16</v>
      </c>
      <c r="B55" s="3">
        <f>SUM(B54)</f>
        <v>0</v>
      </c>
      <c r="C55" s="15"/>
    </row>
    <row r="56" spans="1:3" s="10" customFormat="1" ht="13.5" customHeight="1">
      <c r="A56" s="7" t="s">
        <v>17</v>
      </c>
      <c r="B56" s="2">
        <f>B53+B55</f>
        <v>0</v>
      </c>
      <c r="C56" s="15"/>
    </row>
    <row r="57" spans="1:3" s="10" customFormat="1" ht="13.5" customHeight="1">
      <c r="A57" s="5"/>
      <c r="B57" s="32"/>
      <c r="C57" s="15"/>
    </row>
    <row r="58" spans="1:3" s="10" customFormat="1" ht="13.5" customHeight="1">
      <c r="A58" s="7" t="s">
        <v>19</v>
      </c>
      <c r="B58" s="31"/>
      <c r="C58" s="15"/>
    </row>
    <row r="59" spans="1:3" s="10" customFormat="1" ht="13.5" customHeight="1">
      <c r="A59" s="7" t="s">
        <v>20</v>
      </c>
      <c r="B59" s="31"/>
      <c r="C59" s="15"/>
    </row>
    <row r="60" spans="1:3" s="10" customFormat="1" ht="13.5" customHeight="1">
      <c r="A60" s="5" t="s">
        <v>21</v>
      </c>
      <c r="B60" s="36">
        <f>2699632.74+1877.99+11577.9</f>
        <v>2713088.6300000004</v>
      </c>
      <c r="C60" s="15"/>
    </row>
    <row r="61" spans="1:3" s="10" customFormat="1" ht="13.5" customHeight="1">
      <c r="A61" s="5" t="s">
        <v>22</v>
      </c>
      <c r="B61" s="36">
        <f>2579133.66+48199.37</f>
        <v>2627333.0300000003</v>
      </c>
      <c r="C61" s="15"/>
    </row>
    <row r="62" spans="1:3" s="10" customFormat="1" ht="13.5" customHeight="1">
      <c r="A62" s="5" t="s">
        <v>23</v>
      </c>
      <c r="B62" s="36">
        <v>436362.4</v>
      </c>
      <c r="C62" s="15"/>
    </row>
    <row r="63" spans="1:3" s="10" customFormat="1" ht="13.5" customHeight="1">
      <c r="A63" s="5" t="s">
        <v>68</v>
      </c>
      <c r="B63" s="36">
        <v>0</v>
      </c>
      <c r="C63" s="15"/>
    </row>
    <row r="64" spans="1:3" s="10" customFormat="1" ht="13.5" customHeight="1">
      <c r="A64" s="5" t="s">
        <v>24</v>
      </c>
      <c r="B64" s="36">
        <f>1207875.78+67846.36</f>
        <v>1275722.1400000001</v>
      </c>
      <c r="C64" s="15"/>
    </row>
    <row r="65" spans="1:3" s="10" customFormat="1" ht="13.5" customHeight="1">
      <c r="A65" s="5" t="s">
        <v>25</v>
      </c>
      <c r="B65" s="36">
        <f>1153987.72+192727.58</f>
        <v>1346715.3</v>
      </c>
      <c r="C65" s="15"/>
    </row>
    <row r="66" spans="1:3" s="10" customFormat="1" ht="22.5">
      <c r="A66" s="5" t="s">
        <v>67</v>
      </c>
      <c r="B66" s="36">
        <v>215389.24</v>
      </c>
      <c r="C66" s="15"/>
    </row>
    <row r="67" spans="1:3" s="10" customFormat="1" ht="13.5" customHeight="1">
      <c r="A67" s="5" t="s">
        <v>82</v>
      </c>
      <c r="B67" s="36">
        <v>69050.3</v>
      </c>
      <c r="C67" s="15"/>
    </row>
    <row r="68" spans="1:3" s="10" customFormat="1" ht="13.5" customHeight="1">
      <c r="A68" s="5" t="s">
        <v>81</v>
      </c>
      <c r="B68" s="36">
        <v>0</v>
      </c>
      <c r="C68" s="15"/>
    </row>
    <row r="69" spans="1:3" s="10" customFormat="1" ht="13.5" customHeight="1">
      <c r="A69" s="5" t="s">
        <v>75</v>
      </c>
      <c r="B69" s="36">
        <v>0</v>
      </c>
      <c r="C69" s="15"/>
    </row>
    <row r="70" spans="1:3" s="10" customFormat="1" ht="13.5" customHeight="1">
      <c r="A70" s="5" t="s">
        <v>88</v>
      </c>
      <c r="B70" s="38">
        <v>3300</v>
      </c>
      <c r="C70" s="15"/>
    </row>
    <row r="71" spans="1:4" s="10" customFormat="1" ht="13.5" customHeight="1">
      <c r="A71" s="5" t="s">
        <v>83</v>
      </c>
      <c r="B71" s="38">
        <v>1908.65</v>
      </c>
      <c r="C71" s="15"/>
      <c r="D71" s="17"/>
    </row>
    <row r="72" spans="1:3" s="10" customFormat="1" ht="13.5" customHeight="1">
      <c r="A72" s="6" t="s">
        <v>76</v>
      </c>
      <c r="B72" s="4">
        <f>SUM(B60:B71)</f>
        <v>8688869.690000003</v>
      </c>
      <c r="C72" s="15"/>
    </row>
    <row r="73" spans="1:3" s="10" customFormat="1" ht="13.5" customHeight="1">
      <c r="A73" s="5"/>
      <c r="B73" s="32"/>
      <c r="C73" s="15"/>
    </row>
    <row r="74" spans="1:3" s="10" customFormat="1" ht="13.5" customHeight="1">
      <c r="A74" s="7" t="s">
        <v>26</v>
      </c>
      <c r="B74" s="31"/>
      <c r="C74" s="15"/>
    </row>
    <row r="75" spans="1:3" s="10" customFormat="1" ht="13.5" customHeight="1">
      <c r="A75" s="5" t="s">
        <v>27</v>
      </c>
      <c r="B75" s="28">
        <v>0</v>
      </c>
      <c r="C75" s="15"/>
    </row>
    <row r="76" spans="1:3" s="10" customFormat="1" ht="13.5" customHeight="1">
      <c r="A76" s="5" t="s">
        <v>28</v>
      </c>
      <c r="B76" s="3">
        <v>0</v>
      </c>
      <c r="C76" s="15"/>
    </row>
    <row r="77" spans="1:3" s="10" customFormat="1" ht="13.5" customHeight="1">
      <c r="A77" s="5" t="s">
        <v>29</v>
      </c>
      <c r="B77" s="3">
        <v>0</v>
      </c>
      <c r="C77" s="15"/>
    </row>
    <row r="78" spans="1:3" s="10" customFormat="1" ht="13.5" customHeight="1">
      <c r="A78" s="5" t="s">
        <v>30</v>
      </c>
      <c r="B78" s="3">
        <v>0</v>
      </c>
      <c r="C78" s="15"/>
    </row>
    <row r="79" spans="1:3" s="10" customFormat="1" ht="11.25">
      <c r="A79" s="6" t="s">
        <v>31</v>
      </c>
      <c r="B79" s="4">
        <f>SUM(B75:B78)</f>
        <v>0</v>
      </c>
      <c r="C79" s="15"/>
    </row>
    <row r="80" spans="1:3" s="10" customFormat="1" ht="11.25">
      <c r="A80" s="6" t="s">
        <v>32</v>
      </c>
      <c r="B80" s="4">
        <f>B72+B79</f>
        <v>8688869.690000003</v>
      </c>
      <c r="C80" s="15"/>
    </row>
    <row r="81" spans="1:3" s="10" customFormat="1" ht="13.5" customHeight="1">
      <c r="A81" s="6"/>
      <c r="B81" s="4"/>
      <c r="C81" s="15"/>
    </row>
    <row r="82" spans="1:3" s="10" customFormat="1" ht="13.5" customHeight="1">
      <c r="A82" s="7" t="s">
        <v>33</v>
      </c>
      <c r="B82" s="31"/>
      <c r="C82" s="15"/>
    </row>
    <row r="83" spans="1:3" s="10" customFormat="1" ht="13.5" customHeight="1">
      <c r="A83" s="5" t="s">
        <v>34</v>
      </c>
      <c r="B83" s="3">
        <v>0</v>
      </c>
      <c r="C83" s="15"/>
    </row>
    <row r="84" spans="1:3" s="10" customFormat="1" ht="13.5" customHeight="1">
      <c r="A84" s="5" t="s">
        <v>35</v>
      </c>
      <c r="B84" s="3">
        <v>0</v>
      </c>
      <c r="C84" s="15"/>
    </row>
    <row r="85" spans="1:3" s="10" customFormat="1" ht="13.5" customHeight="1">
      <c r="A85" s="6" t="s">
        <v>36</v>
      </c>
      <c r="B85" s="4">
        <v>0</v>
      </c>
      <c r="C85" s="15"/>
    </row>
    <row r="86" spans="1:3" s="10" customFormat="1" ht="13.5" customHeight="1">
      <c r="A86" s="6"/>
      <c r="B86" s="4"/>
      <c r="C86" s="15"/>
    </row>
    <row r="87" spans="1:3" s="10" customFormat="1" ht="13.5" customHeight="1">
      <c r="A87" s="7" t="s">
        <v>89</v>
      </c>
      <c r="B87" s="31"/>
      <c r="C87" s="15"/>
    </row>
    <row r="88" spans="1:3" s="10" customFormat="1" ht="13.5" customHeight="1">
      <c r="A88" s="5" t="s">
        <v>66</v>
      </c>
      <c r="B88" s="28">
        <v>1759.01</v>
      </c>
      <c r="C88" s="15"/>
    </row>
    <row r="89" spans="1:3" s="10" customFormat="1" ht="13.5" customHeight="1">
      <c r="A89" s="5" t="s">
        <v>51</v>
      </c>
      <c r="B89" s="28">
        <v>10940.46</v>
      </c>
      <c r="C89" s="15"/>
    </row>
    <row r="90" spans="1:3" s="10" customFormat="1" ht="13.5" customHeight="1">
      <c r="A90" s="5" t="s">
        <v>52</v>
      </c>
      <c r="B90" s="28">
        <v>0</v>
      </c>
      <c r="C90" s="15"/>
    </row>
    <row r="91" spans="1:3" s="10" customFormat="1" ht="13.5" customHeight="1">
      <c r="A91" s="5" t="s">
        <v>53</v>
      </c>
      <c r="B91" s="28">
        <v>146689.8</v>
      </c>
      <c r="C91" s="15"/>
    </row>
    <row r="92" spans="1:3" s="10" customFormat="1" ht="13.5" customHeight="1">
      <c r="A92" s="5" t="s">
        <v>54</v>
      </c>
      <c r="B92" s="28">
        <v>735133.73</v>
      </c>
      <c r="C92" s="15"/>
    </row>
    <row r="93" spans="1:3" s="10" customFormat="1" ht="13.5" customHeight="1">
      <c r="A93" s="5" t="s">
        <v>90</v>
      </c>
      <c r="B93" s="28">
        <v>2784.63</v>
      </c>
      <c r="C93" s="15"/>
    </row>
    <row r="94" spans="1:3" s="10" customFormat="1" ht="13.5" customHeight="1">
      <c r="A94" s="5" t="s">
        <v>91</v>
      </c>
      <c r="B94" s="28">
        <v>295604.99</v>
      </c>
      <c r="C94" s="15"/>
    </row>
    <row r="95" spans="1:4" s="10" customFormat="1" ht="13.5" customHeight="1">
      <c r="A95" s="6" t="s">
        <v>37</v>
      </c>
      <c r="B95" s="4">
        <f>SUM(B88:B94)</f>
        <v>1192912.62</v>
      </c>
      <c r="C95" s="17">
        <f>B32+B45-B80</f>
        <v>1192912.6199999973</v>
      </c>
      <c r="D95" s="17">
        <f>B95-C95</f>
        <v>2.7939677238464355E-09</v>
      </c>
    </row>
    <row r="96" spans="1:3" s="10" customFormat="1" ht="15.75" customHeight="1">
      <c r="A96" s="16" t="s">
        <v>38</v>
      </c>
      <c r="B96" s="33"/>
      <c r="C96" s="15"/>
    </row>
    <row r="97" spans="1:3" s="10" customFormat="1" ht="13.5" customHeight="1">
      <c r="A97" s="7" t="s">
        <v>39</v>
      </c>
      <c r="B97" s="31"/>
      <c r="C97" s="15"/>
    </row>
    <row r="98" spans="1:3" s="10" customFormat="1" ht="13.5" customHeight="1">
      <c r="A98" s="5" t="s">
        <v>92</v>
      </c>
      <c r="B98" s="3">
        <v>0</v>
      </c>
      <c r="C98" s="15"/>
    </row>
    <row r="99" spans="1:3" s="10" customFormat="1" ht="13.5" customHeight="1">
      <c r="A99" s="5" t="s">
        <v>93</v>
      </c>
      <c r="B99" s="3">
        <v>0</v>
      </c>
      <c r="C99" s="15"/>
    </row>
    <row r="100" spans="1:3" s="10" customFormat="1" ht="11.25">
      <c r="A100" s="34" t="s">
        <v>71</v>
      </c>
      <c r="B100" s="3">
        <v>0</v>
      </c>
      <c r="C100" s="15"/>
    </row>
    <row r="101" spans="1:3" s="10" customFormat="1" ht="13.5" customHeight="1">
      <c r="A101" s="5" t="s">
        <v>94</v>
      </c>
      <c r="B101" s="3">
        <f>81784.58+1351.36</f>
        <v>83135.94</v>
      </c>
      <c r="C101" s="15"/>
    </row>
    <row r="102" spans="1:3" s="10" customFormat="1" ht="13.5" customHeight="1">
      <c r="A102" s="7" t="s">
        <v>40</v>
      </c>
      <c r="B102" s="2">
        <f>SUM(B98:B101)</f>
        <v>83135.94</v>
      </c>
      <c r="C102" s="15"/>
    </row>
    <row r="103" spans="1:2" ht="31.5" customHeight="1">
      <c r="A103" s="43" t="s">
        <v>80</v>
      </c>
      <c r="B103" s="44"/>
    </row>
    <row r="104" ht="9" customHeight="1"/>
    <row r="105" ht="13.5" customHeight="1">
      <c r="A105" s="8" t="s">
        <v>41</v>
      </c>
    </row>
    <row r="106" ht="12.75" customHeight="1">
      <c r="B106" s="8" t="s">
        <v>69</v>
      </c>
    </row>
    <row r="107" spans="1:2" ht="13.5" customHeight="1">
      <c r="A107" s="8" t="s">
        <v>42</v>
      </c>
      <c r="B107" s="8" t="s">
        <v>70</v>
      </c>
    </row>
    <row r="108" ht="13.5" customHeight="1">
      <c r="B108" s="8" t="s">
        <v>95</v>
      </c>
    </row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  <row r="141" ht="11.25">
      <c r="B141" s="9"/>
    </row>
    <row r="142" ht="11.25">
      <c r="B142" s="9"/>
    </row>
    <row r="143" ht="11.25">
      <c r="B143" s="9"/>
    </row>
  </sheetData>
  <sheetProtection/>
  <mergeCells count="8">
    <mergeCell ref="A18:B18"/>
    <mergeCell ref="A23:B23"/>
    <mergeCell ref="A103:B10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0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Hospital de Doenças Tropicais</cp:lastModifiedBy>
  <cp:lastPrinted>2024-01-17T18:56:01Z</cp:lastPrinted>
  <dcterms:created xsi:type="dcterms:W3CDTF">2021-07-27T14:44:50Z</dcterms:created>
  <dcterms:modified xsi:type="dcterms:W3CDTF">2024-01-17T19:07:30Z</dcterms:modified>
  <cp:category/>
  <cp:version/>
  <cp:contentType/>
  <cp:contentStatus/>
</cp:coreProperties>
</file>