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Plan" sheetId="1" r:id="rId1"/>
    <sheet name="Planilha1" sheetId="2" r:id="rId2"/>
  </sheets>
  <definedNames>
    <definedName name="_xlnm.Print_Area" localSheetId="0">'Plan'!$A$1:$B$122</definedName>
  </definedNames>
  <calcPr fullCalcOnLoad="1"/>
</workbook>
</file>

<file path=xl/sharedStrings.xml><?xml version="1.0" encoding="utf-8"?>
<sst xmlns="http://schemas.openxmlformats.org/spreadsheetml/2006/main" count="109" uniqueCount="106">
  <si>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</si>
  <si>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</si>
  <si>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</si>
  <si>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</si>
  <si>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</si>
  <si>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</si>
  <si>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</si>
  <si>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</si>
  <si>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</si>
  <si>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</si>
  <si>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</si>
  <si>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</si>
  <si>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</si>
  <si>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</si>
  <si>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</si>
  <si>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</si>
  <si>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</si>
  <si>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</si>
  <si>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</si>
  <si>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</si>
  <si>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</si>
  <si>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</si>
  <si>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</si>
  <si>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</si>
  <si>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</si>
  <si>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</si>
  <si>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</si>
  <si>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</si>
  <si>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</si>
  <si>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</si>
  <si>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</si>
  <si>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</si>
  <si>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</si>
  <si>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</si>
  <si>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</si>
  <si>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</si>
  <si>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</si>
  <si>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</si>
  <si>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</si>
  <si>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</si>
  <si>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</si>
  <si>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</si>
  <si>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</si>
  <si>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</si>
  <si>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</si>
  <si>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</si>
  <si>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</si>
  <si>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</si>
  <si>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</si>
  <si>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</si>
  <si>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</si>
  <si>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</si>
  <si>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</si>
  <si>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</si>
  <si>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</si>
  <si>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</si>
  <si>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</si>
  <si>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</si>
  <si>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 xml:space="preserve">8.3. Glosa - não cumprimento das metas </t>
  </si>
  <si>
    <t>2.5.3 Outras entradas  (Emissão de 2ª via de crachá)</t>
  </si>
  <si>
    <t>2.5.4 Outras entradas  ( Desbloqueio Bancário )</t>
  </si>
  <si>
    <t>5.1.8.3 Outras Saídas ( Bloqueio Bancário)</t>
  </si>
  <si>
    <t>2.5.6 Outras entradas  (Devolução de Pagamento Indevido)</t>
  </si>
  <si>
    <t>2.5.5 Outras entradas  (Reembolso de despesas)</t>
  </si>
  <si>
    <t>VIGÊNCIA DO CONTRATO DE GESTÃO/TERMO ADITIVO: 25/06/2023 A 24/06/2024- 16º TERMO ADITIVO</t>
  </si>
  <si>
    <t>9. Nota Explicativa:  O mapa de repasses/glosas desta competência ainda não foi disponibilizado pela SES, portanto não é possível informar os valores das glosas.</t>
  </si>
  <si>
    <t>5.1.8.2 Outras Saídas (Devolução de Verba ao Poder Público)</t>
  </si>
  <si>
    <t>5.1.8.1 Outras Saídas (Reemboldo de despesas)</t>
  </si>
  <si>
    <t>7. SALDO BANCÁRIO FINAL EM: 29.12.2023</t>
  </si>
  <si>
    <t>1.3. Caixa Econômica Federal  -  Agência 1550 - Aplicação Automatica  2178-2</t>
  </si>
  <si>
    <t>1.4. Caixa Econômica Federal  -  Agência 0012 - Conta Corrente  Fundo Rescisório 6929-9</t>
  </si>
  <si>
    <t>1.5. Caixa Econômica Federal  -  Agência 0012 - Aplicação Automatica  Fundo Rescisório 6929-9</t>
  </si>
  <si>
    <t>1.6. Caixa Econômica Federal  -  Agência 0012 - Conta Corrente  6926-4</t>
  </si>
  <si>
    <t>1.7. Caixa Econômica Federal  -  Agência 0012 - Aplicação Automatica 6926-4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</si>
  <si>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0012 - Conta Corrente  6926-4</t>
    </r>
  </si>
  <si>
    <t>7. Caixa (Fundo Fixo)</t>
  </si>
  <si>
    <t>7.1 Caixa Econômica Federal  -  Agência 1550 - Conta Corrente  2178-2</t>
  </si>
  <si>
    <t>7.2 Caixa Econômica Federal  -  Agência 1550 - Aplicação Automatica  2178-2</t>
  </si>
  <si>
    <t>7.3 Caixa Econômica Federal  -  Agência 0012 - Conta Corrente  Fundo Rescisório 6929-9</t>
  </si>
  <si>
    <t>7.4. Caixa Econômica Federal  -  Agência 0012 - Aplicação Automatica  Fundo Rescisório 6929-9</t>
  </si>
  <si>
    <t>7.5. Caixa Econômica Federal  -  Agência 0012 - Conta Corrente  6926-4</t>
  </si>
  <si>
    <t>7.6. Caixa Econômica Federal  -  Agência 0012 - Aplicação Automatica 6926-4</t>
  </si>
  <si>
    <t xml:space="preserve">7.7 Banco Santander - Agência 1223 - Conta Corrente  13.001477-1 </t>
  </si>
  <si>
    <t xml:space="preserve">7.8. Banco Santander - Agência 1223 - Aplicação Automática  13.001477-1 </t>
  </si>
  <si>
    <t xml:space="preserve">7.9 Banco Santander - Agência 1223 - Aplicação CDB  13.001477-1 </t>
  </si>
  <si>
    <t>Financeiro/Custos</t>
  </si>
  <si>
    <t>Andressa Rafaella Ribeiro</t>
  </si>
  <si>
    <t>2.3. Rendimento sobre Aplicações Financeiras - CUSTEIO - Agência 1223 - Aplicação Automática/CDB</t>
  </si>
  <si>
    <t>5.1.8.5 Outras Saídas ( Restituição de saldo aporte de caixa "fundo fixo 01/2024")</t>
  </si>
  <si>
    <t xml:space="preserve">           Metodologia de Avaliação da Transparência dos Contratos de Gestão da SES - 2023 - 3ª Edição 2023 - Item 3.9 / Financeiro</t>
  </si>
  <si>
    <t>1.8. Caixa Econômica Federal  -  Agência 0012 - Conta Corrente  Investimento 6927-2</t>
  </si>
  <si>
    <t>1.9. Caixa Econômica Federal  -  Agência 0012 - Conta Aplic  Investimento 6927-2</t>
  </si>
  <si>
    <t xml:space="preserve">1.9.1  Banco Santander - Agência 1223 - Conta Corrente  13.001477-1 </t>
  </si>
  <si>
    <t xml:space="preserve">1.9.2 Banco Santander - Agência 1223 - Aplicação Automática  13.001477-1 </t>
  </si>
  <si>
    <t xml:space="preserve">1.9.3 Banco Santander - Agência 1223 - Aplicação CDB  13.001477-1 </t>
  </si>
  <si>
    <t>8.4. Glosa - outras (Energia Elétrica 04/2024)</t>
  </si>
  <si>
    <t>2.5.7 Outras entradas  ( Desbloqueio Judicial )</t>
  </si>
  <si>
    <t>TOTAL DE ENTRADAS (2= 2.1 + 2.2 + 2.3 + 2.4 + 2.5.1+2.5.2+2.5.3+2.5.4+2.5.5+2.5.6)</t>
  </si>
  <si>
    <t>5.1.8.6 Bolsa Residencia</t>
  </si>
  <si>
    <t>TOTAL DE PAGAMENTOS - CUSTEIO (5= 5.1.1 + 5.1.2 + 5.1.3 + 5.1.4 + 5.1.5 + 5.1.6 + 5.1.7 + 5.1.8.1+ 5.1.8.2+ 5.1.8.3+5.1.8.4+5.1.8.5+5.1.8.6)</t>
  </si>
  <si>
    <t>8.2. Glosa - servidores cedidos (Folha Residencia Médica 05/2024)</t>
  </si>
  <si>
    <t>8.1. Glosa - servidores cedidos (Folha Servidores 05/2024)</t>
  </si>
  <si>
    <t>5.1.8.4  Outras Saídas (Aporte de caixa "fundo fixo 05/2024")</t>
  </si>
  <si>
    <t>2.5.1 Outras entradas (Aporte de caixa "fundo fixo 04/2024")</t>
  </si>
  <si>
    <t>2.5.2 Outras entradas ( Restituição de saldo aporte de caixa "fundo fixo 04/2024")</t>
  </si>
  <si>
    <t>Competência: MAIO/2024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</si>
</sst>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73" fontId="46" fillId="0" borderId="0" applyBorder="0" applyProtection="0">
      <alignment/>
    </xf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8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8" fillId="0" borderId="10" xfId="44" applyFont="1" applyBorder="1" applyAlignment="1">
      <alignment horizontal="justify"/>
    </xf>
    <xf numFmtId="44" fontId="48" fillId="33" borderId="10" xfId="44" applyFont="1" applyFill="1" applyBorder="1" applyAlignment="1">
      <alignment horizontal="right"/>
    </xf>
    <xf numFmtId="44" fontId="49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44" fontId="48" fillId="0" borderId="10" xfId="44" applyFont="1" applyBorder="1" applyAlignment="1">
      <alignment/>
    </xf>
    <xf numFmtId="44" fontId="48" fillId="0" borderId="10" xfId="44" applyFont="1" applyFill="1" applyBorder="1" applyAlignment="1">
      <alignment/>
    </xf>
    <xf numFmtId="0" fontId="4" fillId="34" borderId="11" xfId="0" applyFont="1" applyFill="1" applyBorder="1" applyAlignment="1">
      <alignment horizontal="justify"/>
    </xf>
    <xf numFmtId="44" fontId="47" fillId="34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1</xdr:col>
      <xdr:colOff>2200275</xdr:colOff>
      <xdr:row>3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6200"/>
          <a:ext cx="6124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118</xdr:row>
      <xdr:rowOff>95250</xdr:rowOff>
    </xdr:from>
    <xdr:to>
      <xdr:col>1</xdr:col>
      <xdr:colOff>2228850</xdr:colOff>
      <xdr:row>121</xdr:row>
      <xdr:rowOff>38100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210502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119</xdr:row>
      <xdr:rowOff>19050</xdr:rowOff>
    </xdr:from>
    <xdr:to>
      <xdr:col>0</xdr:col>
      <xdr:colOff>2152650</xdr:colOff>
      <xdr:row>121</xdr:row>
      <xdr:rowOff>47625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2114550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57"/>
  <sheetViews>
    <sheetView showGridLines="0" tabSelected="1" view="pageBreakPreview" zoomScaleNormal="115" zoomScaleSheetLayoutView="100" zoomScalePageLayoutView="0" workbookViewId="0" topLeftCell="A112">
      <selection activeCell="B126" sqref="B126"/>
    </sheetView>
  </sheetViews>
  <sheetFormatPr defaultColWidth="11.00390625" defaultRowHeight="12.75"/>
  <cols>
    <col min="1" max="1" width="68.00390625" style="8" customWidth="1"/>
    <col min="2" max="2" width="31.75390625" style="8" customWidth="1"/>
    <col min="3" max="3" width="14.75390625" style="9" bestFit="1" customWidth="1"/>
    <col min="4" max="4" width="21.00390625" style="8" customWidth="1"/>
    <col min="5" max="5" width="11.00390625" style="8" customWidth="1"/>
    <col min="6" max="6" width="30.25390625" style="8" customWidth="1"/>
    <col min="7" max="7" width="20.375" style="8" customWidth="1"/>
    <col min="8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6" t="s">
        <v>8</v>
      </c>
      <c r="B6" s="46"/>
    </row>
    <row r="7" spans="1:2" ht="11.25">
      <c r="A7" s="46"/>
      <c r="B7" s="46"/>
    </row>
    <row r="9" spans="1:2" ht="25.5" customHeight="1">
      <c r="A9" s="47" t="s">
        <v>89</v>
      </c>
      <c r="B9" s="48"/>
    </row>
    <row r="10" spans="1:2" ht="18" customHeight="1">
      <c r="A10" s="18"/>
      <c r="B10" s="18"/>
    </row>
    <row r="11" spans="1:2" ht="13.5" customHeight="1">
      <c r="A11" s="40" t="s">
        <v>55</v>
      </c>
      <c r="B11" s="41"/>
    </row>
    <row r="12" spans="1:2" ht="13.5" customHeight="1">
      <c r="A12" s="19" t="s">
        <v>3</v>
      </c>
      <c r="B12" s="20" t="s">
        <v>44</v>
      </c>
    </row>
    <row r="13" spans="1:2" ht="13.5" customHeight="1">
      <c r="A13" s="40" t="s">
        <v>0</v>
      </c>
      <c r="B13" s="41"/>
    </row>
    <row r="14" spans="1:2" ht="13.5" customHeight="1">
      <c r="A14" s="19" t="s">
        <v>3</v>
      </c>
      <c r="B14" s="20" t="s">
        <v>4</v>
      </c>
    </row>
    <row r="15" spans="1:2" ht="13.5" customHeight="1">
      <c r="A15" s="40" t="s">
        <v>1</v>
      </c>
      <c r="B15" s="41"/>
    </row>
    <row r="16" spans="1:2" ht="13.5" customHeight="1">
      <c r="A16" s="19" t="s">
        <v>2</v>
      </c>
      <c r="B16" s="20" t="s">
        <v>45</v>
      </c>
    </row>
    <row r="17" spans="1:2" ht="13.5" customHeight="1">
      <c r="A17" s="19" t="s">
        <v>5</v>
      </c>
      <c r="B17" s="20" t="s">
        <v>6</v>
      </c>
    </row>
    <row r="18" spans="1:2" ht="13.5" customHeight="1">
      <c r="A18" s="40" t="s">
        <v>64</v>
      </c>
      <c r="B18" s="41"/>
    </row>
    <row r="19" spans="1:2" ht="13.5" customHeight="1">
      <c r="A19" s="19"/>
      <c r="B19" s="19"/>
    </row>
    <row r="20" spans="1:2" ht="13.5" customHeight="1">
      <c r="A20" s="19" t="s">
        <v>43</v>
      </c>
      <c r="B20" s="27">
        <f>7014712.24+104260.48+1504648.12</f>
        <v>8623620.84</v>
      </c>
    </row>
    <row r="21" spans="1:2" ht="13.5" customHeight="1">
      <c r="A21" s="19" t="s">
        <v>42</v>
      </c>
      <c r="B21" s="21">
        <v>0</v>
      </c>
    </row>
    <row r="22" spans="1:3" s="11" customFormat="1" ht="7.5" customHeight="1">
      <c r="A22" s="22"/>
      <c r="B22" s="23"/>
      <c r="C22" s="12"/>
    </row>
    <row r="23" spans="1:3" s="11" customFormat="1" ht="13.5" customHeight="1">
      <c r="A23" s="42" t="s">
        <v>7</v>
      </c>
      <c r="B23" s="43"/>
      <c r="C23" s="12"/>
    </row>
    <row r="24" spans="1:3" s="13" customFormat="1" ht="24.75" customHeight="1">
      <c r="A24" s="24" t="s">
        <v>105</v>
      </c>
      <c r="B24" s="25" t="s">
        <v>9</v>
      </c>
      <c r="C24" s="14"/>
    </row>
    <row r="25" spans="1:3" s="10" customFormat="1" ht="13.5" customHeight="1">
      <c r="A25" s="1" t="s">
        <v>10</v>
      </c>
      <c r="B25" s="26"/>
      <c r="C25" s="15"/>
    </row>
    <row r="26" spans="1:3" s="10" customFormat="1" ht="13.5" customHeight="1">
      <c r="A26" s="34" t="s">
        <v>50</v>
      </c>
      <c r="B26" s="21">
        <v>1591.81</v>
      </c>
      <c r="C26" s="15"/>
    </row>
    <row r="27" spans="1:3" s="10" customFormat="1" ht="13.5" customHeight="1">
      <c r="A27" s="34" t="s">
        <v>46</v>
      </c>
      <c r="B27" s="21"/>
      <c r="C27" s="15"/>
    </row>
    <row r="28" spans="1:3" s="10" customFormat="1" ht="13.5" customHeight="1">
      <c r="A28" s="34" t="s">
        <v>69</v>
      </c>
      <c r="B28" s="21"/>
      <c r="C28" s="15"/>
    </row>
    <row r="29" spans="1:3" s="10" customFormat="1" ht="13.5" customHeight="1">
      <c r="A29" s="34" t="s">
        <v>70</v>
      </c>
      <c r="B29" s="21"/>
      <c r="C29" s="15"/>
    </row>
    <row r="30" spans="1:3" s="10" customFormat="1" ht="13.5" customHeight="1">
      <c r="A30" s="34" t="s">
        <v>71</v>
      </c>
      <c r="B30" s="21">
        <v>173494.65</v>
      </c>
      <c r="C30" s="15"/>
    </row>
    <row r="31" spans="1:3" s="10" customFormat="1" ht="13.5" customHeight="1">
      <c r="A31" s="34" t="s">
        <v>72</v>
      </c>
      <c r="B31" s="21">
        <v>0</v>
      </c>
      <c r="C31" s="15"/>
    </row>
    <row r="32" spans="1:3" s="10" customFormat="1" ht="13.5" customHeight="1">
      <c r="A32" s="34" t="s">
        <v>73</v>
      </c>
      <c r="B32" s="21">
        <v>3484125.97</v>
      </c>
      <c r="C32" s="15"/>
    </row>
    <row r="33" spans="1:3" s="10" customFormat="1" ht="13.5" customHeight="1">
      <c r="A33" s="34" t="s">
        <v>90</v>
      </c>
      <c r="B33" s="21"/>
      <c r="C33" s="15"/>
    </row>
    <row r="34" spans="1:3" s="10" customFormat="1" ht="13.5" customHeight="1">
      <c r="A34" s="34" t="s">
        <v>91</v>
      </c>
      <c r="B34" s="21"/>
      <c r="C34" s="15"/>
    </row>
    <row r="35" spans="1:3" s="10" customFormat="1" ht="13.5" customHeight="1">
      <c r="A35" s="34" t="s">
        <v>92</v>
      </c>
      <c r="B35" s="21"/>
      <c r="C35" s="15"/>
    </row>
    <row r="36" spans="1:3" s="10" customFormat="1" ht="13.5" customHeight="1">
      <c r="A36" s="34" t="s">
        <v>93</v>
      </c>
      <c r="B36" s="21">
        <v>681</v>
      </c>
      <c r="C36" s="15"/>
    </row>
    <row r="37" spans="1:3" s="10" customFormat="1" ht="13.5" customHeight="1">
      <c r="A37" s="34" t="s">
        <v>94</v>
      </c>
      <c r="B37" s="21"/>
      <c r="C37" s="15"/>
    </row>
    <row r="38" spans="1:3" s="10" customFormat="1" ht="13.5" customHeight="1">
      <c r="A38" s="6" t="s">
        <v>51</v>
      </c>
      <c r="B38" s="4">
        <f>SUM(B26:B37)</f>
        <v>3659893.43</v>
      </c>
      <c r="C38" s="15"/>
    </row>
    <row r="39" spans="1:2" s="10" customFormat="1" ht="13.5" customHeight="1">
      <c r="A39" s="5"/>
      <c r="B39" s="30"/>
    </row>
    <row r="40" spans="1:3" s="10" customFormat="1" ht="13.5" customHeight="1">
      <c r="A40" s="7" t="s">
        <v>11</v>
      </c>
      <c r="B40" s="31"/>
      <c r="C40" s="15"/>
    </row>
    <row r="41" spans="1:3" s="10" customFormat="1" ht="13.5" customHeight="1">
      <c r="A41" s="34" t="s">
        <v>74</v>
      </c>
      <c r="B41" s="37">
        <v>11030874.99</v>
      </c>
      <c r="C41" s="15"/>
    </row>
    <row r="42" spans="1:3" s="10" customFormat="1" ht="13.5" customHeight="1">
      <c r="A42" s="5" t="s">
        <v>52</v>
      </c>
      <c r="B42" s="37">
        <v>0</v>
      </c>
      <c r="C42" s="15"/>
    </row>
    <row r="43" spans="1:3" s="10" customFormat="1" ht="15" customHeight="1">
      <c r="A43" s="5" t="s">
        <v>87</v>
      </c>
      <c r="B43" s="37">
        <v>52747.01</v>
      </c>
      <c r="C43" s="15"/>
    </row>
    <row r="44" spans="1:3" s="10" customFormat="1" ht="13.5" customHeight="1">
      <c r="A44" s="5" t="s">
        <v>47</v>
      </c>
      <c r="B44" s="37">
        <v>0</v>
      </c>
      <c r="C44" s="15"/>
    </row>
    <row r="45" spans="1:3" s="10" customFormat="1" ht="13.5" customHeight="1">
      <c r="A45" s="5" t="s">
        <v>103</v>
      </c>
      <c r="B45" s="37">
        <v>3300</v>
      </c>
      <c r="C45" s="15"/>
    </row>
    <row r="46" spans="1:3" s="10" customFormat="1" ht="13.5" customHeight="1">
      <c r="A46" s="5" t="s">
        <v>104</v>
      </c>
      <c r="B46" s="29">
        <v>1871.57</v>
      </c>
      <c r="C46" s="15"/>
    </row>
    <row r="47" spans="1:3" s="10" customFormat="1" ht="13.5" customHeight="1">
      <c r="A47" s="5" t="s">
        <v>59</v>
      </c>
      <c r="B47" s="29">
        <v>0</v>
      </c>
      <c r="C47" s="15"/>
    </row>
    <row r="48" spans="1:3" s="10" customFormat="1" ht="13.5" customHeight="1">
      <c r="A48" s="5" t="s">
        <v>60</v>
      </c>
      <c r="B48" s="37"/>
      <c r="C48" s="15"/>
    </row>
    <row r="49" spans="1:3" s="10" customFormat="1" ht="13.5" customHeight="1">
      <c r="A49" s="5" t="s">
        <v>63</v>
      </c>
      <c r="B49" s="37"/>
      <c r="C49" s="15"/>
    </row>
    <row r="50" spans="1:3" s="10" customFormat="1" ht="13.5" customHeight="1">
      <c r="A50" s="35" t="s">
        <v>62</v>
      </c>
      <c r="B50" s="37"/>
      <c r="C50" s="15"/>
    </row>
    <row r="51" spans="1:3" s="10" customFormat="1" ht="13.5" customHeight="1">
      <c r="A51" s="5" t="s">
        <v>96</v>
      </c>
      <c r="B51" s="37"/>
      <c r="C51" s="15"/>
    </row>
    <row r="52" spans="1:3" s="10" customFormat="1" ht="13.5" customHeight="1">
      <c r="A52" s="6" t="s">
        <v>97</v>
      </c>
      <c r="B52" s="4">
        <f>SUM(B41:B51)</f>
        <v>11088793.57</v>
      </c>
      <c r="C52" s="15"/>
    </row>
    <row r="53" spans="1:3" s="10" customFormat="1" ht="13.5" customHeight="1">
      <c r="A53" s="7" t="s">
        <v>12</v>
      </c>
      <c r="B53" s="31">
        <v>0</v>
      </c>
      <c r="C53" s="15"/>
    </row>
    <row r="54" spans="1:3" s="10" customFormat="1" ht="13.5" customHeight="1">
      <c r="A54" s="5" t="s">
        <v>48</v>
      </c>
      <c r="B54" s="29">
        <v>6393813.73</v>
      </c>
      <c r="C54" s="15"/>
    </row>
    <row r="55" spans="1:3" s="10" customFormat="1" ht="13.5" customHeight="1">
      <c r="A55" s="5" t="s">
        <v>53</v>
      </c>
      <c r="B55" s="3">
        <v>0</v>
      </c>
      <c r="C55" s="15"/>
    </row>
    <row r="56" spans="1:3" s="10" customFormat="1" ht="13.5" customHeight="1">
      <c r="A56" s="6" t="s">
        <v>13</v>
      </c>
      <c r="B56" s="4">
        <f>SUM(B52:B55)</f>
        <v>17482607.3</v>
      </c>
      <c r="C56" s="15"/>
    </row>
    <row r="57" spans="1:3" s="10" customFormat="1" ht="13.5" customHeight="1">
      <c r="A57" s="6"/>
      <c r="B57" s="4">
        <v>0</v>
      </c>
      <c r="C57" s="15"/>
    </row>
    <row r="58" spans="1:3" s="10" customFormat="1" ht="13.5" customHeight="1">
      <c r="A58" s="7" t="s">
        <v>17</v>
      </c>
      <c r="B58" s="31">
        <v>0</v>
      </c>
      <c r="C58" s="15"/>
    </row>
    <row r="59" spans="1:3" s="10" customFormat="1" ht="13.5" customHeight="1">
      <c r="A59" s="5" t="s">
        <v>49</v>
      </c>
      <c r="B59" s="29">
        <v>6871742.45</v>
      </c>
      <c r="C59" s="15"/>
    </row>
    <row r="60" spans="1:3" s="10" customFormat="1" ht="13.5" customHeight="1">
      <c r="A60" s="6" t="s">
        <v>14</v>
      </c>
      <c r="B60" s="4">
        <f>SUM(B59)</f>
        <v>6871742.45</v>
      </c>
      <c r="C60" s="15"/>
    </row>
    <row r="61" spans="1:3" s="10" customFormat="1" ht="13.5" customHeight="1">
      <c r="A61" s="5" t="s">
        <v>54</v>
      </c>
      <c r="B61" s="29"/>
      <c r="C61" s="15"/>
    </row>
    <row r="62" spans="1:3" s="10" customFormat="1" ht="13.5" customHeight="1">
      <c r="A62" s="6" t="s">
        <v>15</v>
      </c>
      <c r="B62" s="3"/>
      <c r="C62" s="15"/>
    </row>
    <row r="63" spans="1:3" s="10" customFormat="1" ht="13.5" customHeight="1">
      <c r="A63" s="7" t="s">
        <v>16</v>
      </c>
      <c r="B63" s="2">
        <f>B60-B62</f>
        <v>6871742.45</v>
      </c>
      <c r="C63" s="15"/>
    </row>
    <row r="64" spans="1:3" s="10" customFormat="1" ht="13.5" customHeight="1">
      <c r="A64" s="5"/>
      <c r="B64" s="32"/>
      <c r="C64" s="15"/>
    </row>
    <row r="65" spans="1:3" s="10" customFormat="1" ht="13.5" customHeight="1">
      <c r="A65" s="7" t="s">
        <v>18</v>
      </c>
      <c r="B65" s="31"/>
      <c r="C65" s="15"/>
    </row>
    <row r="66" spans="1:3" s="10" customFormat="1" ht="13.5" customHeight="1">
      <c r="A66" s="7" t="s">
        <v>19</v>
      </c>
      <c r="B66" s="31"/>
      <c r="C66" s="15"/>
    </row>
    <row r="67" spans="1:3" s="10" customFormat="1" ht="13.5" customHeight="1">
      <c r="A67" s="5" t="s">
        <v>20</v>
      </c>
      <c r="B67" s="36">
        <f>3440512.97+52828.19+962.11+10330.9+18351.02</f>
        <v>3522985.19</v>
      </c>
      <c r="C67" s="15"/>
    </row>
    <row r="68" spans="1:3" s="10" customFormat="1" ht="13.5" customHeight="1">
      <c r="A68" s="5" t="s">
        <v>21</v>
      </c>
      <c r="B68" s="36">
        <f>3417411.92+50091.64</f>
        <v>3467503.56</v>
      </c>
      <c r="C68" s="15"/>
    </row>
    <row r="69" spans="1:3" s="10" customFormat="1" ht="13.5" customHeight="1">
      <c r="A69" s="5" t="s">
        <v>22</v>
      </c>
      <c r="B69" s="36">
        <v>738504.71</v>
      </c>
      <c r="C69" s="15"/>
    </row>
    <row r="70" spans="1:3" s="10" customFormat="1" ht="13.5" customHeight="1">
      <c r="A70" s="5" t="s">
        <v>57</v>
      </c>
      <c r="B70" s="36"/>
      <c r="C70" s="15"/>
    </row>
    <row r="71" spans="1:3" s="10" customFormat="1" ht="13.5" customHeight="1">
      <c r="A71" s="5" t="s">
        <v>23</v>
      </c>
      <c r="B71" s="36">
        <v>397665.96</v>
      </c>
      <c r="C71" s="15"/>
    </row>
    <row r="72" spans="1:3" s="10" customFormat="1" ht="13.5" customHeight="1">
      <c r="A72" s="5" t="s">
        <v>24</v>
      </c>
      <c r="B72" s="36">
        <f>1243371.08+61084.96</f>
        <v>1304456.04</v>
      </c>
      <c r="C72" s="15"/>
    </row>
    <row r="73" spans="1:3" s="10" customFormat="1" ht="22.5">
      <c r="A73" s="5" t="s">
        <v>56</v>
      </c>
      <c r="B73" s="36">
        <v>244925.15</v>
      </c>
      <c r="C73" s="15"/>
    </row>
    <row r="74" spans="1:3" s="10" customFormat="1" ht="13.5" customHeight="1">
      <c r="A74" s="5" t="s">
        <v>67</v>
      </c>
      <c r="B74" s="36"/>
      <c r="C74" s="15"/>
    </row>
    <row r="75" spans="1:3" s="10" customFormat="1" ht="13.5" customHeight="1">
      <c r="A75" s="5" t="s">
        <v>66</v>
      </c>
      <c r="B75" s="36"/>
      <c r="C75" s="15"/>
    </row>
    <row r="76" spans="1:3" s="10" customFormat="1" ht="13.5" customHeight="1">
      <c r="A76" s="5" t="s">
        <v>61</v>
      </c>
      <c r="B76" s="36"/>
      <c r="C76" s="15"/>
    </row>
    <row r="77" spans="1:3" s="10" customFormat="1" ht="13.5" customHeight="1">
      <c r="A77" s="5" t="s">
        <v>102</v>
      </c>
      <c r="B77" s="36"/>
      <c r="C77" s="15"/>
    </row>
    <row r="78" spans="1:4" s="10" customFormat="1" ht="13.5" customHeight="1">
      <c r="A78" s="5" t="s">
        <v>88</v>
      </c>
      <c r="B78" s="36"/>
      <c r="C78" s="15"/>
      <c r="D78" s="17"/>
    </row>
    <row r="79" spans="1:4" s="10" customFormat="1" ht="13.5" customHeight="1">
      <c r="A79" s="5" t="s">
        <v>98</v>
      </c>
      <c r="B79" s="36"/>
      <c r="C79" s="15"/>
      <c r="D79" s="17"/>
    </row>
    <row r="80" spans="1:3" s="10" customFormat="1" ht="13.5" customHeight="1">
      <c r="A80" s="38" t="s">
        <v>99</v>
      </c>
      <c r="B80" s="39">
        <f>SUM(B67:B79)</f>
        <v>9676040.610000001</v>
      </c>
      <c r="C80" s="15"/>
    </row>
    <row r="81" spans="1:3" s="10" customFormat="1" ht="13.5" customHeight="1">
      <c r="A81" s="5"/>
      <c r="B81" s="32"/>
      <c r="C81" s="15"/>
    </row>
    <row r="82" spans="1:3" s="10" customFormat="1" ht="13.5" customHeight="1">
      <c r="A82" s="7" t="s">
        <v>25</v>
      </c>
      <c r="B82" s="31"/>
      <c r="C82" s="15"/>
    </row>
    <row r="83" spans="1:3" s="10" customFormat="1" ht="13.5" customHeight="1">
      <c r="A83" s="5" t="s">
        <v>26</v>
      </c>
      <c r="B83" s="28">
        <v>0</v>
      </c>
      <c r="C83" s="15"/>
    </row>
    <row r="84" spans="1:3" s="10" customFormat="1" ht="13.5" customHeight="1">
      <c r="A84" s="5" t="s">
        <v>27</v>
      </c>
      <c r="B84" s="3">
        <v>0</v>
      </c>
      <c r="C84" s="15"/>
    </row>
    <row r="85" spans="1:3" s="10" customFormat="1" ht="13.5" customHeight="1">
      <c r="A85" s="5" t="s">
        <v>28</v>
      </c>
      <c r="B85" s="3">
        <v>0</v>
      </c>
      <c r="C85" s="15"/>
    </row>
    <row r="86" spans="1:3" s="10" customFormat="1" ht="13.5" customHeight="1">
      <c r="A86" s="5" t="s">
        <v>29</v>
      </c>
      <c r="B86" s="3">
        <v>0</v>
      </c>
      <c r="C86" s="15"/>
    </row>
    <row r="87" spans="1:3" s="10" customFormat="1" ht="11.25">
      <c r="A87" s="6" t="s">
        <v>30</v>
      </c>
      <c r="B87" s="4">
        <f>SUM(B83:B86)</f>
        <v>0</v>
      </c>
      <c r="C87" s="15"/>
    </row>
    <row r="88" spans="1:3" s="10" customFormat="1" ht="11.25">
      <c r="A88" s="6" t="s">
        <v>31</v>
      </c>
      <c r="B88" s="4">
        <f>B80+B87</f>
        <v>9676040.610000001</v>
      </c>
      <c r="C88" s="15"/>
    </row>
    <row r="89" spans="1:3" s="10" customFormat="1" ht="13.5" customHeight="1">
      <c r="A89" s="6"/>
      <c r="B89" s="4"/>
      <c r="C89" s="15"/>
    </row>
    <row r="90" spans="1:3" s="10" customFormat="1" ht="13.5" customHeight="1">
      <c r="A90" s="7" t="s">
        <v>32</v>
      </c>
      <c r="B90" s="31"/>
      <c r="C90" s="15"/>
    </row>
    <row r="91" spans="1:3" s="10" customFormat="1" ht="13.5" customHeight="1">
      <c r="A91" s="5" t="s">
        <v>33</v>
      </c>
      <c r="B91" s="3">
        <v>0</v>
      </c>
      <c r="C91" s="15"/>
    </row>
    <row r="92" spans="1:3" s="10" customFormat="1" ht="13.5" customHeight="1">
      <c r="A92" s="5" t="s">
        <v>34</v>
      </c>
      <c r="B92" s="3">
        <v>0</v>
      </c>
      <c r="C92" s="15"/>
    </row>
    <row r="93" spans="1:3" s="10" customFormat="1" ht="13.5" customHeight="1">
      <c r="A93" s="6" t="s">
        <v>35</v>
      </c>
      <c r="B93" s="4">
        <v>0</v>
      </c>
      <c r="C93" s="15"/>
    </row>
    <row r="94" spans="1:3" s="10" customFormat="1" ht="13.5" customHeight="1">
      <c r="A94" s="6"/>
      <c r="B94" s="4"/>
      <c r="C94" s="15"/>
    </row>
    <row r="95" spans="1:3" s="10" customFormat="1" ht="13.5" customHeight="1">
      <c r="A95" s="7" t="s">
        <v>68</v>
      </c>
      <c r="B95" s="31"/>
      <c r="C95" s="15"/>
    </row>
    <row r="96" spans="1:3" s="10" customFormat="1" ht="13.5" customHeight="1">
      <c r="A96" s="34" t="s">
        <v>75</v>
      </c>
      <c r="B96" s="28">
        <v>2053.02</v>
      </c>
      <c r="C96" s="15"/>
    </row>
    <row r="97" spans="1:3" s="10" customFormat="1" ht="13.5" customHeight="1">
      <c r="A97" s="34" t="s">
        <v>76</v>
      </c>
      <c r="B97" s="28"/>
      <c r="C97" s="15"/>
    </row>
    <row r="98" spans="1:3" s="10" customFormat="1" ht="13.5" customHeight="1">
      <c r="A98" s="34" t="s">
        <v>77</v>
      </c>
      <c r="B98" s="28"/>
      <c r="C98" s="15"/>
    </row>
    <row r="99" spans="1:3" s="10" customFormat="1" ht="13.5" customHeight="1">
      <c r="A99" s="34" t="s">
        <v>78</v>
      </c>
      <c r="B99" s="28"/>
      <c r="C99" s="15"/>
    </row>
    <row r="100" spans="1:3" s="10" customFormat="1" ht="13.5" customHeight="1">
      <c r="A100" s="34" t="s">
        <v>79</v>
      </c>
      <c r="B100" s="28">
        <v>130624.73</v>
      </c>
      <c r="C100" s="15"/>
    </row>
    <row r="101" spans="1:3" s="10" customFormat="1" ht="13.5" customHeight="1">
      <c r="A101" s="34" t="s">
        <v>80</v>
      </c>
      <c r="B101" s="28"/>
      <c r="C101" s="15"/>
    </row>
    <row r="102" spans="1:3" s="10" customFormat="1" ht="13.5" customHeight="1">
      <c r="A102" s="34" t="s">
        <v>81</v>
      </c>
      <c r="B102" s="28">
        <v>4058131.59</v>
      </c>
      <c r="C102" s="15"/>
    </row>
    <row r="103" spans="1:3" s="10" customFormat="1" ht="13.5" customHeight="1">
      <c r="A103" s="34" t="s">
        <v>90</v>
      </c>
      <c r="B103" s="28"/>
      <c r="C103" s="15"/>
    </row>
    <row r="104" spans="1:3" s="10" customFormat="1" ht="13.5" customHeight="1">
      <c r="A104" s="34" t="s">
        <v>91</v>
      </c>
      <c r="B104" s="28">
        <v>829905.2</v>
      </c>
      <c r="C104" s="15"/>
    </row>
    <row r="105" spans="1:3" s="10" customFormat="1" ht="13.5" customHeight="1">
      <c r="A105" s="34" t="s">
        <v>82</v>
      </c>
      <c r="B105" s="28"/>
      <c r="C105" s="15"/>
    </row>
    <row r="106" spans="1:3" s="10" customFormat="1" ht="13.5" customHeight="1">
      <c r="A106" s="34" t="s">
        <v>83</v>
      </c>
      <c r="B106" s="28">
        <v>221.03</v>
      </c>
      <c r="C106" s="15"/>
    </row>
    <row r="107" spans="1:3" s="10" customFormat="1" ht="13.5" customHeight="1">
      <c r="A107" s="34" t="s">
        <v>84</v>
      </c>
      <c r="B107" s="28"/>
      <c r="C107" s="15"/>
    </row>
    <row r="108" spans="1:3" s="10" customFormat="1" ht="13.5" customHeight="1">
      <c r="A108" s="5"/>
      <c r="B108" s="28"/>
      <c r="C108" s="15"/>
    </row>
    <row r="109" spans="1:4" s="10" customFormat="1" ht="13.5" customHeight="1">
      <c r="A109" s="6" t="s">
        <v>36</v>
      </c>
      <c r="B109" s="4">
        <f>SUM(B96:B107)</f>
        <v>5020935.57</v>
      </c>
      <c r="C109" s="17"/>
      <c r="D109" s="17"/>
    </row>
    <row r="110" spans="1:3" s="10" customFormat="1" ht="15.75" customHeight="1">
      <c r="A110" s="16" t="s">
        <v>37</v>
      </c>
      <c r="B110" s="33"/>
      <c r="C110" s="15"/>
    </row>
    <row r="111" spans="1:3" s="10" customFormat="1" ht="13.5" customHeight="1">
      <c r="A111" s="7" t="s">
        <v>38</v>
      </c>
      <c r="B111" s="31"/>
      <c r="C111" s="15"/>
    </row>
    <row r="112" spans="1:3" s="10" customFormat="1" ht="13.5" customHeight="1">
      <c r="A112" s="5" t="s">
        <v>101</v>
      </c>
      <c r="B112" s="3">
        <v>0</v>
      </c>
      <c r="C112" s="15"/>
    </row>
    <row r="113" spans="1:3" s="10" customFormat="1" ht="13.5" customHeight="1">
      <c r="A113" s="5" t="s">
        <v>100</v>
      </c>
      <c r="B113" s="3">
        <v>0</v>
      </c>
      <c r="C113" s="15"/>
    </row>
    <row r="114" spans="1:3" s="10" customFormat="1" ht="11.25">
      <c r="A114" s="34" t="s">
        <v>58</v>
      </c>
      <c r="B114" s="3">
        <v>0</v>
      </c>
      <c r="C114" s="15"/>
    </row>
    <row r="115" spans="1:3" s="10" customFormat="1" ht="13.5" customHeight="1">
      <c r="A115" s="5" t="s">
        <v>95</v>
      </c>
      <c r="B115" s="3"/>
      <c r="C115" s="15"/>
    </row>
    <row r="116" spans="1:3" s="10" customFormat="1" ht="13.5" customHeight="1">
      <c r="A116" s="7" t="s">
        <v>39</v>
      </c>
      <c r="B116" s="2">
        <f>SUM(B112:B115)</f>
        <v>0</v>
      </c>
      <c r="C116" s="15"/>
    </row>
    <row r="117" spans="1:2" ht="31.5" customHeight="1">
      <c r="A117" s="44" t="s">
        <v>65</v>
      </c>
      <c r="B117" s="45"/>
    </row>
    <row r="118" ht="9" customHeight="1"/>
    <row r="119" ht="13.5" customHeight="1">
      <c r="A119" s="8" t="s">
        <v>40</v>
      </c>
    </row>
    <row r="120" ht="12.75" customHeight="1">
      <c r="B120" s="8" t="s">
        <v>86</v>
      </c>
    </row>
    <row r="121" spans="1:2" ht="13.5" customHeight="1">
      <c r="A121" s="8" t="s">
        <v>41</v>
      </c>
      <c r="B121" s="8" t="s">
        <v>85</v>
      </c>
    </row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  <row r="141" ht="11.25">
      <c r="B141" s="9"/>
    </row>
    <row r="142" ht="11.25">
      <c r="B142" s="9"/>
    </row>
    <row r="143" ht="11.25">
      <c r="B143" s="9"/>
    </row>
    <row r="144" ht="11.25">
      <c r="B144" s="9"/>
    </row>
    <row r="145" ht="11.25">
      <c r="B145" s="9"/>
    </row>
    <row r="146" ht="11.25">
      <c r="B146" s="9"/>
    </row>
    <row r="147" ht="11.25">
      <c r="B147" s="9"/>
    </row>
    <row r="148" ht="11.25">
      <c r="B148" s="9"/>
    </row>
    <row r="149" ht="11.25">
      <c r="B149" s="9"/>
    </row>
    <row r="150" ht="11.25">
      <c r="B150" s="9"/>
    </row>
    <row r="151" ht="11.25">
      <c r="B151" s="9"/>
    </row>
    <row r="152" ht="11.25">
      <c r="B152" s="9"/>
    </row>
    <row r="153" ht="11.25">
      <c r="B153" s="9"/>
    </row>
    <row r="154" ht="11.25">
      <c r="B154" s="9"/>
    </row>
    <row r="155" ht="11.25">
      <c r="B155" s="9"/>
    </row>
    <row r="156" ht="11.25">
      <c r="B156" s="9"/>
    </row>
    <row r="157" ht="11.25">
      <c r="B157" s="9"/>
    </row>
  </sheetData>
  <sheetProtection/>
  <mergeCells count="8">
    <mergeCell ref="A18:B18"/>
    <mergeCell ref="A23:B23"/>
    <mergeCell ref="A117:B117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5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Andressa Rafaella Ribeiro Carneiro</cp:lastModifiedBy>
  <cp:lastPrinted>2024-01-17T18:56:01Z</cp:lastPrinted>
  <dcterms:created xsi:type="dcterms:W3CDTF">2021-07-27T14:44:50Z</dcterms:created>
  <dcterms:modified xsi:type="dcterms:W3CDTF">2024-06-07T13:21:00Z</dcterms:modified>
  <cp:category/>
  <cp:version/>
  <cp:contentType/>
  <cp:contentStatus/>
</cp:coreProperties>
</file>