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310"/>
  </bookViews>
  <sheets>
    <sheet name="HDT" sheetId="1" r:id="rId1"/>
  </sheets>
  <definedNames>
    <definedName name="_xlnm._FilterDatabase" localSheetId="0" hidden="1">HDT!$A$47:$K$67</definedName>
    <definedName name="_xlnm.Print_Area" localSheetId="0">HDT!$A$1:$V$53</definedName>
    <definedName name="_xlnm.Print_Titles" localSheetId="0">HDT!$46:$47</definedName>
  </definedNames>
  <calcPr calcId="144525"/>
</workbook>
</file>

<file path=xl/comments1.xml><?xml version="1.0" encoding="utf-8"?>
<comments xmlns="http://schemas.openxmlformats.org/spreadsheetml/2006/main">
  <authors>
    <author>ludmillaxavier</author>
  </authors>
  <commentList>
    <comment ref="B21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 xml:space="preserve">Contrato de Gestão Nº 091/2012-SES/GO 
16º TERMO ADITIVO (SEI Nº64687320) - VIGÊNCIA: 24/06/2023 A 24/06/2025
*Custeio (7.634.070,56)
*Residência Total: 104.260,48 (Gratificação do Supervisor, Coordenador, Preceptor e Tutor da COREME (12.552,96) + Gratificação do Coordenador, Preceptor e Tutor da COREMU (13.599,04) + Despesa de custeio diverso por Residente COREME (21.170,00) + Despesa de custeio diverso por Residente COREMU (17.520,00) + Custo com bolsas Residentes (39.418,48)
*Servidor Cedido (1.477.312,45)
*Apostilamento 
</t>
        </r>
      </text>
    </comment>
    <comment ref="C21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 xml:space="preserve">*Custeio (7.634.070,56) *Residência sem Custo com Bolsas Residentes (valor repassado pela SES direto para os residentes): Total 64.842,00 (Gratificação do Supervisor, Coordenador, Preceptor e Tutor da COREME: 12.552,96 + Gratificação do Coordenador, Preceptor e Tutor da COREMU: 13.599,04 + Despesa de custeio diverso por Residente COREME: 21.170,00 + Despesa de custeio diverso por Residente COREMU: 17.520,00).
*Apostilamento </t>
        </r>
        <r>
          <rPr>
            <sz val="9"/>
            <rFont val="Arial"/>
            <charset val="0"/>
          </rPr>
          <t xml:space="preserve">
</t>
        </r>
      </text>
    </comment>
    <comment ref="D2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 (SALDO EMPENHADO - RETIRAR A NATUREZA DE DESPESA 3.3 50 . 92. 83 EXERCÍCIO ANTERIOR)</t>
        </r>
      </text>
    </comment>
    <comment ref="G21" authorId="0">
      <text>
        <r>
          <rPr>
            <b/>
            <sz val="8"/>
            <rFont val="Arial"/>
            <charset val="0"/>
          </rPr>
          <t>ludmillaxavier:</t>
        </r>
        <r>
          <rPr>
            <sz val="8"/>
            <rFont val="Arial"/>
            <charset val="0"/>
          </rPr>
          <t xml:space="preserve">
PROCESSO SEI n°202500010016855 - INFORMADO PELA GEFIN</t>
        </r>
      </text>
    </comment>
    <comment ref="K2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(informar o mês a que se refere, quando ocorrer repasses para mais de uma competência, inserir linha para cada mês)</t>
        </r>
      </text>
    </comment>
    <comment ref="O21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 (Devolução - informar na Nota Explicativa - Ex.: processo e mês a que se refere)</t>
        </r>
      </text>
    </comment>
    <comment ref="Q21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(Devolução de Recursos de Exercícios Anteriores)</t>
        </r>
      </text>
    </comment>
    <comment ref="R21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(Informar na Nota Explicativa)</t>
        </r>
      </text>
    </comment>
    <comment ref="T2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(informar a natureza, processo e outros esclarecimentos sobre o repasse efetuado para a contratada, objetivamente, na Nota Explicativa)</t>
        </r>
      </text>
    </comment>
    <comment ref="L22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(CUSTEIO) + (RESIDÊNCIA -GRATIFICAÇÃO  E CUSTEIO DIVERSO) + APOSTILAMENTO DA REFERÊNCIA)</t>
        </r>
      </text>
    </comment>
    <comment ref="B23" authorId="0">
      <text>
        <r>
          <rPr>
            <b/>
            <sz val="8"/>
            <rFont val="Arial"/>
            <charset val="0"/>
          </rPr>
          <t>ludmillaxavier:</t>
        </r>
        <r>
          <rPr>
            <sz val="8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*Custeio (7.634.070,56)
*Residência Total: 104.260,48 (Gratificação do Supervisor, Coordenador, Preceptor e Tutor da COREME (12.552,96) + Gratificação do Coordenador, Preceptor e Tutor da COREMU (13.599,04) + Despesa de custeio diverso por Residente COREME (21.170,00) + Despesa de custeio diverso por Residente COREMU (17.520,00) + Custo com bolsas Residentes (39.418,48)
*Servidor Cedido (1.477.312,45)
*8º Apostilamento PNE (Jan/25: 183.200,13)</t>
        </r>
      </text>
    </comment>
    <comment ref="C23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*</t>
        </r>
        <r>
          <rPr>
            <sz val="7"/>
            <rFont val="Arial"/>
            <charset val="0"/>
          </rPr>
          <t xml:space="preserve">Custeio (7.634.070,56) *Residência sem Custo com Bolsas Residentes (valor repassado pela SES direto para os residentes): Total 64.842,00 (Gratificação do Supervisor, Coordenador, Preceptor e Tutor da COREME: 12.552,96 + Gratificação do Coordenador, Preceptor e Tutor da COREMU: 13.599,04 + Despesa de custeio diverso por Residente COREME: 21.170,00 + Despesa de custeio diverso por Residente COREMU: 17.520,00).
*8º Apostilamento PNE (Jan/25: 183.200,13).
</t>
        </r>
      </text>
    </comment>
    <comment ref="D23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 xml:space="preserve">*Empenho: 02025.2850.066.0000: 7.634.070,56
*Empenho: 2025.2850.066.00010:
104.260,48  (Anulação de Empenho 93.276,64 em 31/03/2025) Saldo Empenhado 10.983,84
*Empenho: 2025.2850.066.00119
500.450,30
*Empenho: 2025.2850.068.00044
28.498.630,48
*Empenho: 2025.2850.068.00044: 134.430,96
*Empenho: 2025.2850.068.00046: 645.268,61
*Empenho: 2025.2850.177.00004
7.365.208,64 (Anulação de Empenho 300.000,00 *em 19/02/2025) Saldo Empenhado 7.065.208,64
</t>
        </r>
      </text>
    </comment>
    <comment ref="G23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*7.284.070,56 - Custeio Parcial 01/2025.
*134.430,96 - Custeio Parcial 02/2025.
*134.430,96 - Custeio Parcial 02/2025.
*7.065.208,64 - Custeio Parcial 02/2025.</t>
        </r>
      </text>
    </comment>
    <comment ref="L23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 Solicitação de Liquidação e Pagamento SEI Nº69059969
OP 69162312 2025.2850.066.00009.001
quitado em 09/01/2025 Parcela referente ao mês de janeiro/2025 - PARCIAL
Empenho: 02025.2850.066.00009
Saldo pago 7.284.070,56 Empenho a pagar 350.000,00
</t>
        </r>
      </text>
    </comment>
    <comment ref="R23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Ref. Custeio consolidado 12/2024
quitado em 07/01/2025 - 
OP  2024.2850.184.00033.022 (SEI 68962758)
Empenho 2024.2850.184.00033
Data do Empenho: 11/06/2024
Valor do Empenho: 47.331.237,47
Saldo Pag: 46.134.566,35
Empenhado a Pagar: 401,22
</t>
        </r>
      </text>
    </comment>
    <comment ref="T23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7 ° Apostilamento PNE - Ref.dez24
Ordem de Pagamento 2025.2850.070.00022.001 ..................R$ 180.223,62 (69811920) em 30/01/2025.
Empenho: 2025.2850.070.00022
Saldo pago 180.223,62
Empenho a pagar 0,00</t>
        </r>
      </text>
    </comment>
    <comment ref="B24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*Custeio (7.634.070,56)
*Residência Total: 104.260,48 (Gratificação do Supervisor, Coordenador, Preceptor e Tutor da COREME (12.552,96) + Gratificação do Coordenador, Preceptor e Tutor da COREMU (13.599,04) + Despesa de custeio diverso por Residente COREME (21.170,00) + Despesa de custeio diverso por Residente COREMU (17.520,00) + Custo com bolsas Residentes (39.418,48) 
*Servidor Cedido (1.477.312,45)
*9º Apostilamento PNE (Fev/25: 184.165,13)</t>
        </r>
      </text>
    </comment>
    <comment ref="C24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*Custeio (7.634.070,56)
*Residência sem Custo com Bolsas Residentes (valor repassado pela SES direto para os residentes): Total 64.842,00 (Gratificação do Supervisor, Coordenador, Preceptor e Tutor da COREME: 12.552,96 + Gratificação do Coordenador, Preceptor e Tutor da COREMU: 13.599,04 + Despesa de custeio diverso por Residente COREME: 21.170,00 + Despesa de custeio diverso por Residente COREMU: 17.520,00).
*9º Apostilamento PNE (Fev/25: 184.165,13)</t>
        </r>
        <r>
          <rPr>
            <sz val="9"/>
            <rFont val="Arial"/>
            <charset val="0"/>
          </rPr>
          <t xml:space="preserve">
</t>
        </r>
      </text>
    </comment>
    <comment ref="D24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*Empenho: 2025.2850.177.00013 REEMPENHO DO SEQUENCIAL: 2025.2850.177.00004.001: 300.000,00
*Empenho: 2025.2850.070.00037: 183.200,13</t>
        </r>
        <r>
          <rPr>
            <sz val="9"/>
            <rFont val="Arial"/>
            <charset val="0"/>
          </rPr>
          <t xml:space="preserve">
 </t>
        </r>
      </text>
    </comment>
    <comment ref="G24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*6.949.639,60 - Custeio Parcial 03/2025.
*134.430,96 - Custeio Parcial 02/2025.
*300.000,00 - Custeio Parcial 03/2025.
*183200,13 - PNE 01/2025)</t>
        </r>
        <r>
          <rPr>
            <sz val="9"/>
            <rFont val="Arial"/>
            <charset val="0"/>
          </rPr>
          <t xml:space="preserve">
 </t>
        </r>
      </text>
    </comment>
    <comment ref="L24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Solicitação de Liquidação e Pagamento SEI Nº70009654 pago em 03/02/2025 OP(70182557)
Ref. 02/2025 - CUSTEIO PARCIAL:
*7.065.208,64 OP(70182557)
Empenho: 2025.2850.177.00004
Saldo pago 7.065.208,64 em 03/02/2025 Ref. 02/2025 custeioparcial
Empenho a pagar 300.000,00 (anulado em 19/02/2025 - REEMPENHO DO SEQUENCIAL: 2025.2850.177.00004.001
Empenho a pagar 0,00
*134.430,96 OP(70182557)
Empenho: 2025.2850.068.00044
Saldo pago 134.430,96 quitado em 03/02/2025 Ref. 02/2025 custeio parcial
Empenho a pagar 0,00
*134.430,96 OP(70182557)
Empenho: 2025.2850.068.00046
Saldo pago 134.430,96 quitado em 03/02/2025 Ref. 02/2025 custeio parcial
Empenho a pagar 510.837,65
</t>
        </r>
      </text>
    </comment>
    <comment ref="T24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*78.499,19 
Solicitação de Liquidação e Pagamento SEI Nº68516574  Fundo rescisório 12/2024 quitado em 21/02/2025.
OP (SEI 68962758)
Empenho: 2025.2850.066.00066
Saldo pago78.499,19
Empenho a pagar 0,00
*10.460,80
Solicitação de Liquidação e Pagamento SEI Nº68516574 OP (SEI 68962758), quitado em 21/02/2025.  Ref. 12/2024 Residência
Empenho: 2025.2850.066.00065
Parcela: Residência 12/2024
Saldo pago 10.460,80
Empenho a pagar 0,00
</t>
        </r>
      </text>
    </comment>
    <comment ref="L25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8° Apostilamento PNE PisoEnf 
Ref.01/2025 ( sei 71381182)
Empenho: 2025.2850.070.00037
Parcela: Apostilamento PNE 01/2025
183.200,13 quitado em 25/02/2025 parcela referente ao 8° apostilamento Ref. 01/2025
Saldo pago 183.200,13
Empenho a pagar 0,00
</t>
        </r>
      </text>
    </comment>
    <comment ref="L26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Solicitação de pagamento e liquidação PARCIAL 03/2025 (70876806) Valor 7.384.070,56:
*6.949.639,60
Empenho: 28.498.630,48
2025.2850.068.00044
Saldo pago 6.949.639,60 em 28/02/2025 Ref.03/2025 Parcial Quitado em 28/02/2025
Empenho a pagar 21.548.990,88
*300.000,00
Empenho: 2025.2850.177.00013 REEMPENHO DO SEQUENCIAL: 2025.2850.177.00004.001
Parcela: Custeio 03/2025 300.000,00 quitado em 28/02/2025 parcela referente ao mês de março/2025 Parcial
Saldo pago 300.000,00
Empenho a pagar 0,00
*134.430,96
Empenho: 645.268,61
2025.2850.068.00046
Parcela: Custeio
02/2025 Parcial 134.430,96 quitado em 03/02/2025
03/2025 Parcial 134.430,96 quitado em 28/02/2025
Saldo pago 268.861,92
Empenho a pagar 376.406,69</t>
        </r>
      </text>
    </comment>
    <comment ref="B27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*Custeio (7.634.070,56)
*Residência Total: 104.260,48 (Gratificação do Supervisor, Coordenador, Preceptor e Tutor da COREME (12.552,96) + Gratificação do Coordenador, Preceptor e Tutor da COREMU (13.599,04) + Despesa de custeio diverso por Residente COREME (21.170,00) + Despesa de custeio diverso por Residente COREMU (17.520,00) + Custo com bolsas Residentes (39.418,48)
*Servidor Cedido (1.477.312,45)
*10° Apostilamento PNE - R$179.806,19
PNE-ISG-HDT-03/2025
202500010026342 (Apostilamento)</t>
        </r>
      </text>
    </comment>
    <comment ref="C2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*Custeio (7.634.070,56)
*Residência sem Custo com Bolsas Residentes (valor repassado pela SES direto para os residentes): Total 64.842,00 (Gratificação do Supervisor, Coordenador, Preceptor e Tutor da COREME: 12.552,96 + Gratificação do Coordenador, Preceptor e Tutor da COREMU: 13.599,04 + Despesa de custeio diverso por Residente COREME: 21.170,00 + Despesa de custeio diverso por Residente COREMU: 17.520,00).
*10° Apostilamento PNE - R$179.806,19
PNE-ISG-HDT-03/2025
202500010026342 (Apostilamento)
</t>
        </r>
      </text>
    </comment>
    <comment ref="D27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 xml:space="preserve">*Empenho: 2025.2850.070.00067:
184.165,13 -  9º Apostilamento PNE (Fev/25)
</t>
        </r>
      </text>
    </comment>
    <comment ref="E2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Empenho Investimento
2025.2850.161.00067
Processo 202400010075997</t>
        </r>
      </text>
    </comment>
    <comment ref="G2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*179.952,87 - Dif. custeio consolidado 01/2025
*112.740,73 - Custeio - Fundo rescisório 01/2025
*10.983,84 - Custeio - Res. médica 01/2025
*184.165,13 - 9°Apostilamento PNE Ref.02/2025
*7.249.639,60 - Custeio parcial 04/2025
*134.430,96 - Custeio parcial 04/2025</t>
        </r>
      </text>
    </comment>
    <comment ref="H27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L</t>
        </r>
        <r>
          <rPr>
            <sz val="7"/>
            <rFont val="Arial"/>
            <charset val="0"/>
          </rPr>
          <t>iq. Outros 10/03/2025
164.430,00
ISG-HDT-INVEST.</t>
        </r>
      </text>
    </comment>
    <comment ref="J2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250.000,00 provisionado 
Solicitação de Liquidação e Pagamento PARCIAL - MARÇO/2025 - HDT (70876806)</t>
        </r>
      </text>
    </comment>
    <comment ref="M2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ISG-HDT-INVEST.
Natureza: 4.4.50.42.05
Quitado em 11/03/2025
Op 2025.2850.161.00067.001
PROC.202400010075997 
AQUISIÇÃO 245 CADEIRAS DE TRABALHO E 16 CADEIRAS GIRATÓRIAS. VALOR PAGO.............R$ 164.430,00</t>
        </r>
      </text>
    </comment>
    <comment ref="R27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ISG-HDT-DEZ/2024
OP ( SEI 71883985)  2024.2850.184.00034.006
Dif. Residencia Ref.12/2024
Solicitação de Liquidação e Pagamento CONSOLIDADO - JANEIRO/2025 - 
Quitado em 13/03/2025
Empenho 2024.2850.184.00034 Residencia
Valor empenhado: 646.414,98 em 11/06/2024
Saldo Pago 247.229,78
Empenhado a Pagar 238.152,83</t>
        </r>
      </text>
    </comment>
    <comment ref="L28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 179.952,87 ISG-HDT-JAN/25 Dif. custeio 
Solicitação de Liquidação e Pagamento CONSOLIDADO - JANEIRO/2025 - HDT (71259396) quitado em 13/03/2025
Ref. 01/2025 Custeio Consolidado
OP 2025.2850.066.00009.002 (SEI 71717082)
Empenho 2025.2850.066.00009
Saldo a empenhar 170.047,13
*112.740,73 
Solicitação de Liquidação e Pagamento CONSOLIDADO - JANEIRO/2025 - HDT (71259396) quitado em 13/03/2025 Ref. 01/2025 Fundo Rescisório Consolidado 
OP 2025.2850.066.00009.003 (SEI 71717082)
Empenho 2025.2850.066.00009
Saldo a empenhar 57.306,40
*10.983,84 
Solicitação de Liquidação e Pagamento CONSOLIDADO - JANEIRO/2025 - HDT (71259396) quitado em 13/03/2025 Residencia Parcela referente ao mês de janeiro/2025
OP 2025.2850.066.00010.001 (SEI 71717082)
Empenho 2025.2850.066.00010
Saldo a empenhar 93.276,64
Anulação de Empenho 93.276,64 em 31/03/2025
Saldo a empenhar: 0,00</t>
        </r>
      </text>
    </comment>
    <comment ref="L29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9°Apostilamento PNE Ref.02/2025 (SEI 72189225).
OP (SEI  72189661).
184.165,13 quitado em 26/03/2025 parcela referente ao 9° apostilamento PNE -  Ref. 02/2025.
Empenho: 2025.2850.070.00067
Parcela: Apostilamento PNE 02/2025
Saldo pago 184.165,13
Empenho a pagar 0,00
</t>
        </r>
      </text>
    </comment>
    <comment ref="L30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04/2025 CUSTEIO PARCIAL
Solicitação de Liquidação e Pagamento PARCIAL - ABRIL/2025 - HDT 72208230 - Quitado em 31/03/2025 Ref. 04/2025 Custeio parcial 7.384.070,56:
*7.249.639,60 - OP 2025.2850.066.00121.002
(SEI 72462805) quitado em 31/03/2025 Ref. 04/2025 Custeio parcial
Empenho 2025.2850.068.00044
Saldo a empenhar 14.299.351,28
*134.430,96 - OP 2025.2850.066.00121.002 (SEI 72462805)
quitado em 31/03/2025 Ref. 04/2025 Custeio parcial
Empenho 2025.2850.068.00046
Saldo a empenhar 241.975,73</t>
        </r>
      </text>
    </comment>
    <comment ref="B3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*Custeio (7.634.070,56)
*Residência Total: 104.260,48 (Gratificação do Supervisor, Coordenador, Preceptor e Tutor da COREME (12.552,96) + Gratificação do Coordenador, Preceptor e Tutor da COREMU (13.599,04) + Despesa de custeio diverso por Residente COREME (21.170,00) + Despesa de custeio diverso por Residente COREMU (17.520,00) + Custo com bolsas Residentes (39.418,48)
*Servidor Cedido (1.477.312,45)
*11° Apostilamento PNE - R$181.657,51 PNE-ISG-HDT-04/2025
 (Apostilamento 74751095)
</t>
        </r>
      </text>
    </comment>
    <comment ref="C3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*Custeio (7.634.070,56)
*Residência sem Custo com Bolsas Residentes (valor repassado pela SES direto para os residentes): Total 64.842,00 (Gratificação do Supervisor, Coordenador, Preceptor e Tutor da COREME: 12.552,96 + Gratificação do Coordenador, Preceptor e Tutor da COREMU: 13.599,04 + Despesa de custeio diverso por Residente COREME: 21.170,00 + Despesa de custeio diverso por Residente COREMU: 17.520,00).
*11º APOSTILAMENTO - HDT (74750953) - R$181.657,51</t>
        </r>
      </text>
    </comment>
    <comment ref="D3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10° Apostilamento PNE - R$179.806,19
PNE-ISG-HDT-03/2025
202500010026342 (Apostilamento)
</t>
        </r>
      </text>
    </comment>
    <comment ref="G3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57.306,40 HDT-DIF-JAN/25
25.222,96  HDT-RES.MEDIC-FEV/25
198.649,66 HDT-DIF-FEV/25
101.350,34 - HDT-F.RESCISO-FEV/25
7.349.639,6 - ISG-HDT-MAIO/2025
134.430,96 ISG-HDT-MAIO/2025
179.806,19 PNE-ISG-HDT-03/2025</t>
        </r>
      </text>
    </comment>
    <comment ref="L31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CUSTEIO PARCIAL
05/2025
*7.349.639,6 EM 30/04/2025 EMP. 2025.2850.066.00121.006
*134.430,96 EM 29/04/2025 EMP. 2025.2850.068.00046.004</t>
        </r>
      </text>
    </comment>
    <comment ref="L32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CUSTEIO COMPLEMENTAR DEV. ENERGIA
emp. 2025.2850.066.00009.004
Pgto em 15/04/2025</t>
        </r>
      </text>
    </comment>
    <comment ref="L33" authorId="0">
      <text>
        <r>
          <rPr>
            <b/>
            <sz val="7"/>
            <rFont val="Arial"/>
            <charset val="0"/>
          </rPr>
          <t>ludmillaxavier:</t>
        </r>
        <r>
          <rPr>
            <sz val="7"/>
            <rFont val="Arial"/>
            <charset val="0"/>
          </rPr>
          <t xml:space="preserve">
R$101.350,34 FUNDO RESCISÓRIO 
R$198.649,66 DIF. CUSTEIO emp. 2025.2850.066.00121.004 quitado em 16/04/2025.
R$25.222,96 RES. MED. emp 2025.2850.066.00119.001 quitado em 16/04/2025</t>
        </r>
      </text>
    </comment>
    <comment ref="L34" authorId="0">
      <text>
        <r>
          <rPr>
            <b/>
            <sz val="9"/>
            <rFont val="Arial"/>
            <charset val="0"/>
          </rPr>
          <t>ludmillaxavier:</t>
        </r>
        <r>
          <rPr>
            <sz val="9"/>
            <rFont val="Arial"/>
            <charset val="0"/>
          </rPr>
          <t xml:space="preserve">
</t>
        </r>
        <r>
          <rPr>
            <sz val="7"/>
            <rFont val="Arial"/>
            <charset val="0"/>
          </rPr>
          <t>PNE-ISG-HDT-03/2025</t>
        </r>
      </text>
    </comment>
  </commentList>
</comments>
</file>

<file path=xl/sharedStrings.xml><?xml version="1.0" encoding="utf-8"?>
<sst xmlns="http://schemas.openxmlformats.org/spreadsheetml/2006/main" count="101" uniqueCount="80">
  <si>
    <t>Relatório Resumido da Execução Orçamentária e Financeira por Contrato de Gestão</t>
  </si>
  <si>
    <t>Mês/Ano: JANEIRO A ABR/2025</t>
  </si>
  <si>
    <t>Órgão Contratante: SECRETARIA DE ESTADO DA SAÚDE – SES/GO.</t>
  </si>
  <si>
    <t>CNPJ: 02.529.964/0001-57</t>
  </si>
  <si>
    <t>Organização Social Contratada : INSTITUTO SÓCRATES GUANAES - ISG</t>
  </si>
  <si>
    <t>CNPJ: 03.969.808/0003-31</t>
  </si>
  <si>
    <t>Matriz: 03.969.808/0001-70</t>
  </si>
  <si>
    <t>Unidade Gerida: Hospital Estadual de Doenças Tropicais Dr. Anuar Auad – HDT</t>
  </si>
  <si>
    <t>Contrato de Gestão  nº 091/2012-SES/GO (SEI nº 000026779439 ) ; 16° Termo Aditivo (SEI nº 64687320); 8º Apostilamento (SEI nº 71381182) Ref. 01/2025; 9°Apostilamento Ref.02/2025 (SEI n°72189225); 10º Apostilamento (SEI nº73587660).</t>
  </si>
  <si>
    <t>Vigência do Contrato de Gestão - Início 28/06/2012 Término 24/06/2025 e 16º Termo Aditivo Início: 24/06/2023 Término : 24/06/2025</t>
  </si>
  <si>
    <t>Previsão de Repasse Mensal do Contrato de Gestão/ADITIVO - 16º TA Custeio : R$ 7.634.070,56   Residência (Gratificação e Despesa de custeio diverso): R$64.842,00  Processo nº: 201100010017260</t>
  </si>
  <si>
    <t xml:space="preserve">Previsão de Repasse Mensal do Contrato de Gestão/ADITIVO - Investimentos : não consta nesta referencia 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</si>
  <si>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</si>
  <si>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</si>
  <si>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</si>
  <si>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</si>
  <si>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</si>
  <si>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</si>
  <si>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</si>
  <si>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</si>
  <si>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 xml:space="preserve">5. Montante pago no mês </t>
  </si>
  <si>
    <t>6. Guia de Recolhimento</t>
  </si>
  <si>
    <t xml:space="preserve">7. Guias de Receita </t>
  </si>
  <si>
    <t xml:space="preserve">8. Pagamentos (repasses – Restos a Pagar) </t>
  </si>
  <si>
    <t xml:space="preserve">9. Pagamentos de Despesas de Exercícios Anteriores - DEA 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</si>
  <si>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</si>
  <si>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</si>
  <si>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</si>
  <si>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</si>
  <si>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</si>
  <si>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</si>
  <si>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fev-25</t>
  </si>
  <si>
    <t>abr/25</t>
  </si>
  <si>
    <t>mai-25</t>
  </si>
  <si>
    <t>TOTAL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</si>
  <si>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</si>
  <si>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</si>
  <si>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</si>
  <si>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</si>
  <si>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</si>
  <si>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</si>
  <si>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</si>
  <si>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</si>
  <si>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</si>
  <si>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</si>
  <si>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</si>
  <si>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</si>
  <si>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</si>
  <si>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</si>
  <si>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Valor provisionado para ajuste posterior</t>
  </si>
  <si>
    <t>3.3.50.85.02</t>
  </si>
  <si>
    <t>SES/CGC/SUPECC-19837</t>
  </si>
  <si>
    <t>abr-25</t>
  </si>
  <si>
    <t>Total Geral</t>
  </si>
  <si>
    <r>
      <rPr>
        <b/>
        <sz val="9.75"/>
        <color rgb="FF000000"/>
        <rFont val="Calibri"/>
        <charset val="1"/>
      </rPr>
      <t>Nota Explicativa:</t>
    </r>
  </si>
  <si>
    <r>
      <t xml:space="preserve">Valor Estimado no Contrato de Gestão = Custeio (R$ </t>
    </r>
    <r>
      <rPr>
        <b/>
        <sz val="11"/>
        <color rgb="FF000000"/>
        <rFont val="Calibri"/>
        <charset val="1"/>
      </rPr>
      <t>7.634.070,56</t>
    </r>
    <r>
      <rPr>
        <b/>
        <sz val="10"/>
        <color rgb="FF000000"/>
        <rFont val="Calibri"/>
        <charset val="1"/>
      </rPr>
      <t xml:space="preserve">) + Residência (R$ </t>
    </r>
    <r>
      <rPr>
        <b/>
        <sz val="11"/>
        <color rgb="FF000000"/>
        <rFont val="Calibri"/>
        <charset val="1"/>
      </rPr>
      <t>104.260,48</t>
    </r>
    <r>
      <rPr>
        <b/>
        <sz val="10"/>
        <color rgb="FF000000"/>
        <rFont val="Calibri"/>
        <charset val="1"/>
      </rPr>
      <t xml:space="preserve">) + Servidor Cedido (R$ </t>
    </r>
    <r>
      <rPr>
        <b/>
        <sz val="11"/>
        <color rgb="FF000000"/>
        <rFont val="Calibri"/>
        <charset val="1"/>
      </rPr>
      <t>1.477.312,45</t>
    </r>
    <r>
      <rPr>
        <b/>
        <sz val="10"/>
        <color rgb="FF000000"/>
        <rFont val="Calibri"/>
        <charset val="1"/>
      </rPr>
      <t>) + Apostilamento (Jan/25 - R$</t>
    </r>
    <r>
      <rPr>
        <b/>
        <sz val="11"/>
        <color rgb="FF000000"/>
        <rFont val="Calibri"/>
        <charset val="1"/>
      </rPr>
      <t>183.200,13</t>
    </r>
    <r>
      <rPr>
        <b/>
        <sz val="10"/>
        <color rgb="FF000000"/>
        <rFont val="Calibri"/>
        <charset val="1"/>
      </rPr>
      <t>); (Fev/25 - R$184.165,13 ); (Mar/25 - R$179.806,19); (Abr/25 - R$181.657,51).</t>
    </r>
  </si>
  <si>
    <r>
      <rPr>
        <b/>
        <sz val="10"/>
        <color rgb="FF000000"/>
        <rFont val="Calibri"/>
        <charset val="1"/>
      </rPr>
      <t xml:space="preserve">1. Valor Mensal Estimado no Contrato de Gestão - Custeio = Custeio (R$ </t>
    </r>
    <r>
      <rPr>
        <b/>
        <sz val="11"/>
        <color rgb="FF000000"/>
        <rFont val="Calibri"/>
        <charset val="1"/>
      </rPr>
      <t>7.634.070,56</t>
    </r>
    <r>
      <rPr>
        <b/>
        <sz val="10"/>
        <color rgb="FF000000"/>
        <rFont val="Calibri"/>
        <charset val="1"/>
      </rPr>
      <t>) +</t>
    </r>
    <r>
      <rPr>
        <sz val="11"/>
        <color rgb="FF000000"/>
        <rFont val="Calibri"/>
        <charset val="1"/>
      </rPr>
      <t>Gratificação do Supervisor, Coordenador, Preceptor e Tutor da COREME (R$</t>
    </r>
    <r>
      <rPr>
        <b/>
        <sz val="11"/>
        <color rgb="FF000000"/>
        <rFont val="Calibri"/>
        <charset val="1"/>
      </rPr>
      <t xml:space="preserve">12.552,96) + </t>
    </r>
    <r>
      <rPr>
        <sz val="11"/>
        <color rgb="FF000000"/>
        <rFont val="Calibri"/>
        <charset val="1"/>
      </rPr>
      <t>Gratificação do Coordenador, Preceptor e Tutor da COREMU (</t>
    </r>
    <r>
      <rPr>
        <b/>
        <sz val="11"/>
        <color rgb="FF000000"/>
        <rFont val="Calibri"/>
        <charset val="1"/>
      </rPr>
      <t xml:space="preserve">13.599,04) + </t>
    </r>
    <r>
      <rPr>
        <sz val="11"/>
        <color rgb="FF000000"/>
        <rFont val="Calibri"/>
        <charset val="1"/>
      </rPr>
      <t>Despesa de custeio diverso por Residente COREME (</t>
    </r>
    <r>
      <rPr>
        <b/>
        <sz val="11"/>
        <color rgb="FF000000"/>
        <rFont val="Calibri"/>
        <charset val="1"/>
      </rPr>
      <t xml:space="preserve">21.170,00) + </t>
    </r>
    <r>
      <rPr>
        <sz val="11"/>
        <color rgb="FF000000"/>
        <rFont val="Calibri"/>
        <charset val="1"/>
      </rPr>
      <t>Despesa de custeio diverso por Residente COREMU (</t>
    </r>
    <r>
      <rPr>
        <b/>
        <sz val="11"/>
        <color rgb="FF000000"/>
        <rFont val="Calibri"/>
        <charset val="1"/>
      </rPr>
      <t xml:space="preserve">17.520,00) </t>
    </r>
    <r>
      <rPr>
        <b/>
        <sz val="10"/>
        <color rgb="FF000000"/>
        <rFont val="Calibri"/>
        <charset val="1"/>
      </rPr>
      <t>+ Apostilamento.</t>
    </r>
  </si>
  <si>
    <t>3. Valor informado pela área técnica - GFIN SEI Nº 202500010016855.</t>
  </si>
  <si>
    <t xml:space="preserve">4. Valor Provisionado conforme Solicitação de Liquidação e Pagamento 01/2025 Parcial SEI n°(69059969) - Consolidado 01/2025 SEI Nº(71259396) Complementar 01/2025 SEI N°(73145400) ; 02/2025 Parcial SEI Nº(70009654 ) - Consolidado 02/2025 Sei n° (72858363); 03/2025 Parcial SEI Nº(70876806) - Consolidado 03/2025 Sei n°(73722462) ; 04/2025 SEI Nº(72208230); 05/2025 SEi n°(73458549);   Valor aplicado com valor estimado no pagamento PARCIAL, o ajuste será realizado posteriormente, no pagamento CONSOLIDADO, quando informado pela SES/CGC/SUPECC - 19837. </t>
  </si>
  <si>
    <r>
      <rPr>
        <b/>
        <sz val="9.75"/>
        <color rgb="FF000000"/>
        <rFont val="Calibri"/>
        <charset val="1"/>
      </rPr>
      <t>Conforme diretrizes descritas no Despacho 2688</t>
    </r>
    <r>
      <rPr>
        <sz val="11"/>
        <color rgb="FF000000"/>
        <rFont val="Calibri"/>
        <charset val="1"/>
      </rPr>
      <t xml:space="preserve"> </t>
    </r>
    <r>
      <rPr>
        <b/>
        <sz val="9.75"/>
        <color rgb="FF000000"/>
        <rFont val="Calibri"/>
        <charset val="1"/>
      </rPr>
      <t xml:space="preserve">(SEI Nº </t>
    </r>
    <r>
      <rPr>
        <b/>
        <sz val="9.75"/>
        <color rgb="FF000000"/>
        <rFont val="Calibri"/>
        <charset val="1"/>
      </rPr>
      <t>65101374</t>
    </r>
    <r>
      <rPr>
        <b/>
        <sz val="9.75"/>
        <color rgb="FF000000"/>
        <rFont val="Calibri"/>
        <charset val="1"/>
      </rPr>
      <t xml:space="preserve">), Processo SEI Nº </t>
    </r>
    <r>
      <rPr>
        <b/>
        <sz val="9.75"/>
        <color rgb="FF000000"/>
        <rFont val="Calibri"/>
        <charset val="1"/>
      </rPr>
      <t>202400010067105</t>
    </r>
    <r>
      <rPr>
        <b/>
        <sz val="9.75"/>
        <color rgb="FF000000"/>
        <rFont val="Calibri"/>
        <charset val="1"/>
      </rPr>
      <t>, o valor dos Servidores Cedidos, Auxílio Moradia, Bolsa de Residência médica e Gratificação de Servidores Estatutários serão apenas de caráter informativo pois são pagos diretamente pelo GGP da SES/GO. Segue:</t>
    </r>
  </si>
  <si>
    <r>
      <t xml:space="preserve">Servidor Cedido </t>
    </r>
    <r>
      <rPr>
        <sz val="11"/>
        <color theme="1"/>
        <rFont val="Calibri"/>
        <charset val="1"/>
      </rPr>
      <t>SEI nº 202100010024770</t>
    </r>
    <r>
      <rPr>
        <b/>
        <sz val="10"/>
        <color theme="1"/>
        <rFont val="Calibri"/>
        <charset val="1"/>
      </rPr>
      <t xml:space="preserve">- Referência: jan/25 Valor: R$ </t>
    </r>
    <r>
      <rPr>
        <sz val="11"/>
        <color theme="1"/>
        <rFont val="Calibri"/>
        <charset val="1"/>
      </rPr>
      <t>1.442.642,79</t>
    </r>
    <r>
      <rPr>
        <b/>
        <sz val="10"/>
        <color theme="1"/>
        <rFont val="Calibri"/>
        <charset val="1"/>
      </rPr>
      <t xml:space="preserve"> (</t>
    </r>
    <r>
      <rPr>
        <sz val="11"/>
        <color theme="1"/>
        <rFont val="Calibri"/>
        <charset val="1"/>
      </rPr>
      <t>70302207</t>
    </r>
    <r>
      <rPr>
        <b/>
        <sz val="10"/>
        <color theme="1"/>
        <rFont val="Calibri"/>
        <charset val="1"/>
      </rPr>
      <t>); fev/25 Valor: R$ 1.367.087,15 (72206133); mar/25 Valor: 1.385.286,20 (72989174); abr/25 Valor: 1.366.752,29 (73991580).</t>
    </r>
  </si>
  <si>
    <t>Bolsa de Residentes - Referência: jan/25 Valor: R$ 52.229,51(70302222);fev/25 Valor: 52.229,51 (72206186); mar/25 Valor: 33.505,72 (72994963); abr/25 Valor: 33.505,72 (73991648).</t>
  </si>
  <si>
    <r>
      <t xml:space="preserve">Gratificação do Supervisor, Coordenador, Preceptor e Tutor da COREME de Servidor Estatutário - Processo SEI Nº 202500010016796 - Referência: jan/25 - Valor: R$ </t>
    </r>
    <r>
      <rPr>
        <sz val="11"/>
        <rFont val="Calibri"/>
        <charset val="1"/>
      </rPr>
      <t>7.726,30</t>
    </r>
    <r>
      <rPr>
        <b/>
        <sz val="10"/>
        <rFont val="Calibri"/>
        <charset val="1"/>
      </rPr>
      <t xml:space="preserve"> (</t>
    </r>
    <r>
      <rPr>
        <sz val="11"/>
        <rFont val="Calibri"/>
        <charset val="1"/>
      </rPr>
      <t>71571638</t>
    </r>
    <r>
      <rPr>
        <b/>
        <sz val="10"/>
        <rFont val="Calibri"/>
        <charset val="1"/>
      </rPr>
      <t>);  fev/25 - Valor: R$5.337,38 (71571697); mar/25 Valor: 7.030,12(73723046); Abr/25 Valor: R$8.119,50(74015322).</t>
    </r>
  </si>
  <si>
    <r>
      <rPr>
        <b/>
        <sz val="9.75"/>
        <color rgb="FF000000"/>
        <rFont val="Calibri"/>
        <charset val="1"/>
      </rPr>
      <t>8. Pagamentos (repasses – Restos a Pagar)</t>
    </r>
  </si>
  <si>
    <t>Repasse referente à Dif. Custeio - Referência: dezembro/2024 Ordem de Pagamento 2024.2850.184.00033.022........R$ 202.344,18 Sol.(68962758);    
Repasse referente à Dif. Residência - Referência: dezembro/2024 Ordem de Pagamento 2024.2850.184.00034.006....R$3.288,24 Sol.(71259396);                                                          </t>
  </si>
  <si>
    <t>9. Pagamentos de Despesas de Exercícios Anteriores - DEA:</t>
  </si>
  <si>
    <r>
      <rPr>
        <b/>
        <sz val="9.75"/>
        <color rgb="FF000000"/>
        <rFont val="Calibri"/>
        <charset val="1"/>
      </rPr>
      <t xml:space="preserve">7º Apostilamento SEI Nº </t>
    </r>
    <r>
      <rPr>
        <b/>
        <sz val="9.75"/>
        <color rgb="FF000000"/>
        <rFont val="Calibri"/>
        <charset val="1"/>
      </rPr>
      <t>71184256</t>
    </r>
    <r>
      <rPr>
        <b/>
        <sz val="9.75"/>
        <color rgb="FF000000"/>
        <rFont val="Calibri"/>
        <charset val="1"/>
      </rPr>
      <t xml:space="preserve">: Piso Nacional de Enfermagem - Referência dezembro/24 Ordem de Pagamento </t>
    </r>
    <r>
      <rPr>
        <b/>
        <sz val="11"/>
        <color rgb="FF000000"/>
        <rFont val="Calibri"/>
        <charset val="1"/>
      </rPr>
      <t xml:space="preserve">2025.2850.070.00022.001 ..................R$ 180.223,62 </t>
    </r>
    <r>
      <rPr>
        <b/>
        <sz val="11"/>
        <color rgb="FF000000"/>
        <rFont val="Calibri"/>
        <charset val="1"/>
      </rPr>
      <t>69811920</t>
    </r>
  </si>
  <si>
    <t>Repasse referente ao Custeio - Referência: dezembro/2024 Ordem de Pagamento 2025.2850.066.00066.......R$ 78.499,19(68962758) Fundo Rescisório.</t>
  </si>
  <si>
    <t>Repasse referente à Redidência - Referência: dezembro/2024 Ordem de Pagamento 2025.2850.066.00065.......R$ 10.460,80(68962758).</t>
  </si>
  <si>
    <r>
      <rPr>
        <b/>
        <sz val="10"/>
        <color rgb="FF000000"/>
        <rFont val="Liberation Sans"/>
        <charset val="1"/>
      </rPr>
      <t>Demonstrativo de investimento repassados no período de janeiro a março/2025</t>
    </r>
  </si>
  <si>
    <r>
      <rPr>
        <b/>
        <sz val="10"/>
        <color rgb="FF000000"/>
        <rFont val="Liberation Sans"/>
        <charset val="1"/>
      </rPr>
      <t>Processo</t>
    </r>
  </si>
  <si>
    <r>
      <rPr>
        <b/>
        <sz val="10"/>
        <color rgb="FF000000"/>
        <rFont val="Liberation Sans"/>
        <charset val="1"/>
      </rPr>
      <t>Data de Pagto</t>
    </r>
  </si>
  <si>
    <r>
      <rPr>
        <b/>
        <sz val="10"/>
        <color rgb="FF000000"/>
        <rFont val="Liberation Sans"/>
        <charset val="1"/>
      </rPr>
      <t>Dot.Emp.Op</t>
    </r>
  </si>
  <si>
    <r>
      <rPr>
        <b/>
        <sz val="10"/>
        <color rgb="FF000000"/>
        <rFont val="Liberation Sans"/>
        <charset val="1"/>
      </rPr>
      <t>Grupo</t>
    </r>
  </si>
  <si>
    <r>
      <rPr>
        <b/>
        <sz val="10"/>
        <color rgb="FF000000"/>
        <rFont val="Liberation Sans"/>
        <charset val="1"/>
      </rPr>
      <t>Fonte</t>
    </r>
  </si>
  <si>
    <r>
      <rPr>
        <b/>
        <sz val="10"/>
        <color rgb="FF000000"/>
        <rFont val="Liberation Sans"/>
        <charset val="1"/>
      </rPr>
      <t>Natureza</t>
    </r>
  </si>
  <si>
    <r>
      <rPr>
        <b/>
        <sz val="10"/>
        <color rgb="FF000000"/>
        <rFont val="Liberation Sans"/>
        <charset val="1"/>
      </rPr>
      <t>Observação</t>
    </r>
  </si>
  <si>
    <r>
      <rPr>
        <b/>
        <sz val="10"/>
        <color rgb="FF000000"/>
        <rFont val="Liberation Sans"/>
        <charset val="1"/>
      </rPr>
      <t>Valor Pago</t>
    </r>
  </si>
  <si>
    <r>
      <rPr>
        <sz val="10"/>
        <color rgb="FF000000"/>
        <rFont val="Liberation Sans"/>
        <charset val="1"/>
      </rPr>
      <t>4.4.50.42.05</t>
    </r>
  </si>
  <si>
    <r>
      <rPr>
        <sz val="10"/>
        <color rgb="FF000000"/>
        <rFont val="Liberation Sans"/>
        <charset val="1"/>
      </rPr>
      <t>iSG-HDT-INVEST. AQUISIÇÃO 245 CADEIRAS DE TRABALHO E 16 CADEIRAS GIRATÓRIAS.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</si>
</sst>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,##0.00_-;\-* #,##0.00_-;_-* \-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#,##0.00;[Red]\-&quot;R$&quot;#,##0.00"/>
    <numFmt numFmtId="181" formatCode="[$-416]mmm\-yy;@"/>
    <numFmt numFmtId="182" formatCode="_-* #,##0.00_-;\-* #,##0.00_-;_-* &quot;-&quot;??_-;_-@_-"/>
  </numFmts>
  <fonts count="49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name val="Calibri"/>
      <charset val="1"/>
    </font>
    <font>
      <sz val="11"/>
      <color theme="0"/>
      <name val="Calibri"/>
      <charset val="1"/>
    </font>
    <font>
      <b/>
      <sz val="20"/>
      <color rgb="FFFFFFFF"/>
      <name val="Arial"/>
      <charset val="1"/>
    </font>
    <font>
      <sz val="10"/>
      <color rgb="FF000000"/>
      <name val="Calibri"/>
      <charset val="1"/>
    </font>
    <font>
      <b/>
      <sz val="10"/>
      <color rgb="FFFFFFFF"/>
      <name val="Calibri"/>
      <charset val="1"/>
    </font>
    <font>
      <b/>
      <sz val="10"/>
      <color rgb="FF000000"/>
      <name val="Calibri"/>
      <charset val="1"/>
    </font>
    <font>
      <sz val="10"/>
      <name val="Calibri"/>
      <charset val="1"/>
    </font>
    <font>
      <b/>
      <sz val="9.75"/>
      <color rgb="FF000000"/>
      <name val="Calibri"/>
      <charset val="1"/>
    </font>
    <font>
      <b/>
      <sz val="10"/>
      <color theme="1"/>
      <name val="Calibri"/>
      <charset val="1"/>
    </font>
    <font>
      <b/>
      <sz val="9.75"/>
      <color theme="1"/>
      <name val="Calibri"/>
      <charset val="1"/>
    </font>
    <font>
      <b/>
      <sz val="10"/>
      <name val="Calibri"/>
      <charset val="1"/>
    </font>
    <font>
      <b/>
      <sz val="9.75"/>
      <name val="Calibri"/>
      <charset val="1"/>
    </font>
    <font>
      <b/>
      <sz val="9.75"/>
      <color rgb="FFFF0000"/>
      <name val="Calibri"/>
      <charset val="1"/>
    </font>
    <font>
      <sz val="9"/>
      <color rgb="FF000000"/>
      <name val="Calibri"/>
      <charset val="1"/>
    </font>
    <font>
      <sz val="11"/>
      <color rgb="FF2ECC71"/>
      <name val="Calibri"/>
      <charset val="1"/>
    </font>
    <font>
      <sz val="8"/>
      <color rgb="FF000000"/>
      <name val="Calibri"/>
      <charset val="1"/>
    </font>
    <font>
      <b/>
      <sz val="11"/>
      <color theme="0"/>
      <name val="Calibri"/>
      <charset val="1"/>
    </font>
    <font>
      <sz val="10"/>
      <color rgb="FF000000"/>
      <name val="Arial"/>
      <charset val="1"/>
    </font>
    <font>
      <b/>
      <sz val="10"/>
      <color rgb="FF000000"/>
      <name val="Liberation Sans"/>
      <charset val="1"/>
    </font>
    <font>
      <sz val="10"/>
      <color rgb="FF000000"/>
      <name val="Liberation Sans"/>
      <charset val="1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"/>
    </font>
    <font>
      <b/>
      <sz val="9"/>
      <name val="Arial"/>
      <charset val="0"/>
    </font>
    <font>
      <b/>
      <sz val="7"/>
      <name val="Arial"/>
      <charset val="0"/>
    </font>
    <font>
      <sz val="9"/>
      <name val="Arial"/>
      <charset val="0"/>
    </font>
    <font>
      <b/>
      <sz val="8"/>
      <name val="Arial"/>
      <charset val="0"/>
    </font>
    <font>
      <sz val="7"/>
      <name val="Arial"/>
      <charset val="0"/>
    </font>
    <font>
      <sz val="8"/>
      <name val="Arial"/>
      <charset val="0"/>
    </font>
  </fonts>
  <fills count="39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  <fill>
      <patternFill patternType="solid">
        <fgColor rgb="FF127622"/>
        <bgColor indexed="64"/>
      </patternFill>
    </fill>
    <fill>
      <patternFill patternType="solid">
        <fgColor rgb="FFAFD09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Border="0" applyProtection="0"/>
    <xf numFmtId="177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8" borderId="4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43" applyNumberFormat="0" applyAlignment="0" applyProtection="0">
      <alignment vertical="center"/>
    </xf>
    <xf numFmtId="0" fontId="32" fillId="10" borderId="44" applyNumberFormat="0" applyAlignment="0" applyProtection="0">
      <alignment vertical="center"/>
    </xf>
    <xf numFmtId="0" fontId="33" fillId="10" borderId="43" applyNumberFormat="0" applyAlignment="0" applyProtection="0">
      <alignment vertical="center"/>
    </xf>
    <xf numFmtId="0" fontId="34" fillId="11" borderId="45" applyNumberFormat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0" borderId="47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/>
    <xf numFmtId="176" fontId="0" fillId="0" borderId="0" applyBorder="0" applyProtection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0" fontId="6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17" fontId="5" fillId="0" borderId="14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176" fontId="5" fillId="0" borderId="18" xfId="0" applyNumberFormat="1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 wrapText="1"/>
    </xf>
    <xf numFmtId="4" fontId="0" fillId="0" borderId="12" xfId="0" applyNumberFormat="1" applyFont="1" applyBorder="1"/>
    <xf numFmtId="4" fontId="5" fillId="0" borderId="19" xfId="0" applyNumberFormat="1" applyFont="1" applyBorder="1" applyAlignment="1">
      <alignment horizontal="center" vertical="center" wrapText="1"/>
    </xf>
    <xf numFmtId="4" fontId="0" fillId="0" borderId="13" xfId="0" applyNumberFormat="1" applyFont="1" applyBorder="1"/>
    <xf numFmtId="17" fontId="5" fillId="0" borderId="12" xfId="0" applyNumberFormat="1" applyFont="1" applyBorder="1" applyAlignment="1">
      <alignment horizontal="center" vertical="center" wrapText="1"/>
    </xf>
    <xf numFmtId="4" fontId="0" fillId="0" borderId="20" xfId="0" applyNumberFormat="1" applyFont="1" applyBorder="1"/>
    <xf numFmtId="4" fontId="0" fillId="0" borderId="17" xfId="0" applyNumberFormat="1" applyFont="1" applyBorder="1"/>
    <xf numFmtId="4" fontId="0" fillId="0" borderId="21" xfId="0" applyNumberFormat="1" applyFont="1" applyBorder="1"/>
    <xf numFmtId="4" fontId="0" fillId="0" borderId="22" xfId="0" applyNumberFormat="1" applyFont="1" applyBorder="1"/>
    <xf numFmtId="4" fontId="0" fillId="0" borderId="0" xfId="0" applyNumberFormat="1" applyFont="1"/>
    <xf numFmtId="4" fontId="0" fillId="0" borderId="12" xfId="0" applyNumberFormat="1" applyFont="1" applyBorder="1"/>
    <xf numFmtId="4" fontId="0" fillId="0" borderId="16" xfId="0" applyNumberFormat="1" applyFont="1" applyBorder="1"/>
    <xf numFmtId="176" fontId="5" fillId="0" borderId="22" xfId="0" applyNumberFormat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" fontId="0" fillId="0" borderId="12" xfId="0" applyNumberFormat="1" applyFont="1" applyFill="1" applyBorder="1"/>
    <xf numFmtId="4" fontId="0" fillId="0" borderId="12" xfId="0" applyNumberFormat="1" applyFill="1" applyBorder="1"/>
    <xf numFmtId="176" fontId="7" fillId="0" borderId="17" xfId="0" applyNumberFormat="1" applyFont="1" applyFill="1" applyBorder="1" applyAlignment="1">
      <alignment horizontal="center" vertical="center" wrapText="1"/>
    </xf>
    <xf numFmtId="176" fontId="7" fillId="0" borderId="18" xfId="0" applyNumberFormat="1" applyFont="1" applyFill="1" applyBorder="1" applyAlignment="1">
      <alignment horizontal="center" vertical="center" wrapText="1"/>
    </xf>
    <xf numFmtId="180" fontId="0" fillId="0" borderId="12" xfId="0" applyNumberFormat="1" applyFont="1" applyFill="1" applyBorder="1"/>
    <xf numFmtId="4" fontId="1" fillId="0" borderId="12" xfId="0" applyNumberFormat="1" applyFont="1" applyFill="1" applyBorder="1"/>
    <xf numFmtId="176" fontId="5" fillId="0" borderId="19" xfId="0" applyNumberFormat="1" applyFont="1" applyFill="1" applyBorder="1" applyAlignment="1">
      <alignment horizontal="center" vertical="center" wrapText="1"/>
    </xf>
    <xf numFmtId="176" fontId="7" fillId="0" borderId="19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23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176" fontId="7" fillId="4" borderId="24" xfId="0" applyNumberFormat="1" applyFont="1" applyFill="1" applyBorder="1" applyAlignment="1">
      <alignment horizontal="center" vertical="center" wrapText="1"/>
    </xf>
    <xf numFmtId="176" fontId="7" fillId="4" borderId="25" xfId="0" applyNumberFormat="1" applyFont="1" applyFill="1" applyBorder="1" applyAlignment="1">
      <alignment horizontal="center" vertical="center" wrapText="1"/>
    </xf>
    <xf numFmtId="176" fontId="7" fillId="4" borderId="26" xfId="0" applyNumberFormat="1" applyFont="1" applyFill="1" applyBorder="1" applyAlignment="1">
      <alignment horizontal="center" vertical="center" wrapText="1"/>
    </xf>
    <xf numFmtId="176" fontId="7" fillId="4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3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" fontId="0" fillId="0" borderId="27" xfId="0" applyNumberFormat="1" applyBorder="1"/>
    <xf numFmtId="0" fontId="8" fillId="0" borderId="27" xfId="0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7" fillId="5" borderId="27" xfId="0" applyFont="1" applyFill="1" applyBorder="1" applyAlignment="1">
      <alignment vertical="center" wrapText="1"/>
    </xf>
    <xf numFmtId="176" fontId="7" fillId="5" borderId="27" xfId="0" applyNumberFormat="1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7" fillId="0" borderId="28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9" fillId="0" borderId="30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7" fillId="3" borderId="33" xfId="0" applyFont="1" applyFill="1" applyBorder="1" applyAlignment="1">
      <alignment horizontal="center" vertical="center" wrapText="1"/>
    </xf>
    <xf numFmtId="176" fontId="5" fillId="0" borderId="12" xfId="1" applyNumberFormat="1" applyFont="1" applyBorder="1" applyAlignment="1" applyProtection="1">
      <alignment horizontal="center" vertical="center" wrapText="1"/>
    </xf>
    <xf numFmtId="181" fontId="8" fillId="0" borderId="18" xfId="0" applyNumberFormat="1" applyFont="1" applyBorder="1" applyAlignment="1">
      <alignment horizontal="center" vertical="center" wrapText="1"/>
    </xf>
    <xf numFmtId="176" fontId="8" fillId="0" borderId="13" xfId="0" applyNumberFormat="1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center" vertical="center" wrapText="1"/>
    </xf>
    <xf numFmtId="176" fontId="8" fillId="0" borderId="24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76" fontId="5" fillId="0" borderId="24" xfId="1" applyNumberFormat="1" applyFont="1" applyBorder="1" applyAlignment="1" applyProtection="1">
      <alignment horizontal="center" vertical="center" wrapText="1"/>
    </xf>
    <xf numFmtId="181" fontId="8" fillId="0" borderId="26" xfId="0" applyNumberFormat="1" applyFont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7" fillId="0" borderId="24" xfId="0" applyNumberFormat="1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0" fillId="0" borderId="12" xfId="1" applyBorder="1"/>
    <xf numFmtId="176" fontId="5" fillId="0" borderId="18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Border="1"/>
    <xf numFmtId="4" fontId="15" fillId="0" borderId="12" xfId="0" applyNumberFormat="1" applyFont="1" applyBorder="1"/>
    <xf numFmtId="176" fontId="7" fillId="4" borderId="2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Border="1"/>
    <xf numFmtId="4" fontId="0" fillId="0" borderId="0" xfId="0" applyNumberFormat="1" applyFont="1" applyBorder="1"/>
    <xf numFmtId="176" fontId="8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0" xfId="0" applyNumberFormat="1" applyFont="1" applyBorder="1"/>
    <xf numFmtId="4" fontId="16" fillId="0" borderId="0" xfId="0" applyNumberFormat="1" applyFont="1"/>
    <xf numFmtId="4" fontId="0" fillId="0" borderId="0" xfId="0" applyNumberFormat="1" applyBorder="1"/>
    <xf numFmtId="176" fontId="5" fillId="0" borderId="0" xfId="0" applyNumberFormat="1" applyFont="1" applyBorder="1" applyAlignment="1">
      <alignment wrapText="1"/>
    </xf>
    <xf numFmtId="4" fontId="5" fillId="0" borderId="0" xfId="0" applyNumberFormat="1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4" fontId="8" fillId="0" borderId="0" xfId="0" applyNumberFormat="1" applyFont="1" applyBorder="1" applyAlignment="1">
      <alignment horizontal="center" vertical="center" wrapText="1"/>
    </xf>
    <xf numFmtId="17" fontId="5" fillId="0" borderId="0" xfId="0" applyNumberFormat="1" applyFont="1" applyAlignment="1">
      <alignment wrapText="1"/>
    </xf>
    <xf numFmtId="176" fontId="5" fillId="0" borderId="0" xfId="0" applyNumberFormat="1" applyFont="1" applyAlignment="1">
      <alignment wrapText="1"/>
    </xf>
    <xf numFmtId="181" fontId="8" fillId="0" borderId="27" xfId="0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3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4" fillId="0" borderId="36" xfId="0" applyFont="1" applyBorder="1" applyAlignment="1">
      <alignment vertical="center" wrapText="1"/>
    </xf>
    <xf numFmtId="0" fontId="9" fillId="0" borderId="35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0" fillId="0" borderId="14" xfId="0" applyNumberFormat="1" applyFont="1" applyBorder="1"/>
    <xf numFmtId="0" fontId="8" fillId="0" borderId="19" xfId="0" applyFont="1" applyBorder="1" applyAlignment="1">
      <alignment horizontal="center" vertical="center" wrapText="1"/>
    </xf>
    <xf numFmtId="4" fontId="0" fillId="0" borderId="37" xfId="0" applyNumberFormat="1" applyBorder="1"/>
    <xf numFmtId="176" fontId="5" fillId="0" borderId="38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wrapText="1"/>
    </xf>
    <xf numFmtId="4" fontId="0" fillId="0" borderId="18" xfId="0" applyNumberFormat="1" applyBorder="1"/>
    <xf numFmtId="0" fontId="8" fillId="0" borderId="26" xfId="0" applyFont="1" applyBorder="1" applyAlignment="1">
      <alignment horizontal="center" vertical="center" wrapText="1"/>
    </xf>
    <xf numFmtId="176" fontId="7" fillId="0" borderId="26" xfId="0" applyNumberFormat="1" applyFont="1" applyFill="1" applyBorder="1" applyAlignment="1">
      <alignment horizontal="center" vertical="center" wrapText="1"/>
    </xf>
    <xf numFmtId="176" fontId="7" fillId="0" borderId="19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82" fontId="18" fillId="0" borderId="0" xfId="0" applyNumberFormat="1" applyFont="1" applyAlignment="1">
      <alignment horizontal="center" vertical="center"/>
    </xf>
    <xf numFmtId="182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 wrapText="1"/>
    </xf>
    <xf numFmtId="0" fontId="0" fillId="0" borderId="31" xfId="0" applyBorder="1"/>
    <xf numFmtId="0" fontId="0" fillId="0" borderId="32" xfId="0" applyBorder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6" borderId="39" xfId="0" applyFont="1" applyFill="1" applyBorder="1" applyAlignment="1">
      <alignment wrapText="1"/>
    </xf>
    <xf numFmtId="0" fontId="20" fillId="7" borderId="39" xfId="0" applyFont="1" applyFill="1" applyBorder="1" applyAlignment="1">
      <alignment wrapText="1"/>
    </xf>
    <xf numFmtId="0" fontId="21" fillId="7" borderId="39" xfId="0" applyFont="1" applyFill="1" applyBorder="1" applyAlignment="1">
      <alignment wrapText="1"/>
    </xf>
    <xf numFmtId="58" fontId="21" fillId="7" borderId="39" xfId="0" applyNumberFormat="1" applyFont="1" applyFill="1" applyBorder="1" applyAlignment="1">
      <alignment wrapText="1"/>
    </xf>
    <xf numFmtId="3" fontId="21" fillId="7" borderId="39" xfId="0" applyNumberFormat="1" applyFont="1" applyFill="1" applyBorder="1" applyAlignment="1">
      <alignment wrapText="1"/>
    </xf>
    <xf numFmtId="0" fontId="0" fillId="7" borderId="39" xfId="0" applyFill="1" applyBorder="1"/>
    <xf numFmtId="0" fontId="0" fillId="0" borderId="36" xfId="0" applyBorder="1"/>
    <xf numFmtId="4" fontId="21" fillId="7" borderId="39" xfId="0" applyNumberFormat="1" applyFont="1" applyFill="1" applyBorder="1" applyAlignment="1">
      <alignment wrapText="1"/>
    </xf>
  </cellXfs>
  <cellStyles count="51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65" xfId="49"/>
    <cellStyle name="Vírgula 4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sei.go.gov.br/sei/controlador.php?acao=protocolo_visualizar&amp;id_protocolo=71582395&amp;id_procedimento_atual=53825761&amp;infra_sistema=100000100&amp;infra_unidade_atual=19837&amp;infra_hash=529eb565ddbc7ba0f993a3f46cd7f472ce103013ec8adeed8ecef895998163d13f40e93fbb331aef71df1afa059a2b59e6d98854b6106d06e5891438b962311d1db1495739f308614723621fbca11aaa306ff2dae99be525d55218c119b554d6" TargetMode="External"/><Relationship Id="rId4" Type="http://schemas.openxmlformats.org/officeDocument/2006/relationships/hyperlink" Target="https://sei.go.gov.br/sei/controlador.php?acao=protocolo_visualizar&amp;id_protocolo=73057850&amp;id_procedimento_atual=53825761&amp;infra_sistema=100000100&amp;infra_unidade_atual=19837&amp;infra_hash=b5ad6256581df4976cc3d601c70257a2394d7d8c36c052ccd157497985f148853f40e93fbb331aef71df1afa059a2b59e6d98854b6106d06e5891438b962311d1db1495739f308614723621fbca11aaa306ff2dae99be525d55218c119b554d6" TargetMode="External"/><Relationship Id="rId3" Type="http://schemas.openxmlformats.org/officeDocument/2006/relationships/hyperlink" Target="https://sei.go.gov.br/sei/controlador.php?acao=protocolo_visualizar&amp;id_protocolo=74394490&amp;id_procedimento_atual=53825761&amp;infra_sistema=100000100&amp;infra_unidade_atual=19837&amp;infra_hash=e1a5bcc298fa5ef432f8ce74bec1bf61a93ab997f9837bdb90fc6534890d13563f40e93fbb331aef71df1afa059a2b59e6d98854b6106d06e5891438b962311d1db1495739f308614723621fbca11aaa306ff2dae99be525d55218c119b554d6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X75"/>
  <sheetViews>
    <sheetView tabSelected="1" topLeftCell="A22" workbookViewId="0">
      <selection activeCell="C35" sqref="C35"/>
    </sheetView>
  </sheetViews>
  <sheetFormatPr defaultColWidth="8.71428571428571" defaultRowHeight="15"/>
  <cols>
    <col min="1" max="1" width="9.42857142857143" customWidth="1"/>
    <col min="2" max="2" width="14.2857142857143" customWidth="1"/>
    <col min="3" max="3" width="28.7142857142857" style="4" customWidth="1"/>
    <col min="4" max="7" width="14" customWidth="1"/>
    <col min="8" max="8" width="17" customWidth="1"/>
    <col min="9" max="11" width="15" customWidth="1"/>
    <col min="12" max="12" width="17.8571428571429" style="4" customWidth="1"/>
    <col min="13" max="13" width="17" style="4" customWidth="1"/>
    <col min="14" max="14" width="16.4285714285714" style="4" customWidth="1"/>
    <col min="15" max="21" width="15" customWidth="1"/>
    <col min="22" max="22" width="17" customWidth="1"/>
    <col min="23" max="24" width="14.2857142857143" style="5" customWidth="1"/>
  </cols>
  <sheetData>
    <row r="1" ht="26.25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customHeight="1" spans="1:2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1"/>
      <c r="P2" s="11"/>
      <c r="Q2" s="11"/>
      <c r="R2" s="11"/>
      <c r="S2" s="11"/>
      <c r="T2" s="11"/>
      <c r="U2" s="11"/>
      <c r="V2" s="11"/>
    </row>
    <row r="3" customHeight="1" spans="1:2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customHeight="1" spans="1:2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1"/>
      <c r="P4" s="11"/>
      <c r="Q4" s="11"/>
      <c r="R4" s="11"/>
      <c r="S4" s="11"/>
      <c r="T4" s="11"/>
      <c r="U4" s="11"/>
      <c r="V4" s="11"/>
    </row>
    <row r="5" customHeight="1" spans="1:22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customHeight="1" spans="1:22">
      <c r="A6" s="10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11"/>
      <c r="Q6" s="11"/>
      <c r="R6" s="11"/>
      <c r="S6" s="11"/>
      <c r="T6" s="11"/>
      <c r="U6" s="11"/>
      <c r="V6" s="11"/>
    </row>
    <row r="7" customHeight="1" spans="1:2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customHeight="1" spans="1:22">
      <c r="A8" s="9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customHeight="1" spans="1:22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</row>
    <row r="10" customHeight="1" spans="1:22">
      <c r="A10" s="10" t="s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1"/>
      <c r="S10" s="11"/>
      <c r="T10" s="11"/>
      <c r="U10" s="11"/>
      <c r="V10" s="11"/>
    </row>
    <row r="11" customHeight="1" spans="1:2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customHeight="1" spans="1:22">
      <c r="A12" s="9" t="s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ht="16.5" customHeight="1" spans="1:2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1"/>
      <c r="Q13" s="11"/>
      <c r="R13" s="11"/>
      <c r="S13" s="11"/>
      <c r="T13" s="11"/>
      <c r="U13" s="11"/>
      <c r="V13" s="11"/>
    </row>
    <row r="14" ht="16.5" customHeight="1" spans="1:22">
      <c r="A14" s="12" t="s">
        <v>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ht="16.5" customHeight="1" spans="1:22">
      <c r="A15" s="12" t="s">
        <v>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ht="16.5" customHeight="1" spans="1:2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ht="16.5" customHeight="1" spans="1:22">
      <c r="A17" s="12" t="s">
        <v>10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ht="26.25" customHeight="1" spans="1:22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ht="16.5" customHeight="1" spans="1:22">
      <c r="A19" s="14" t="s">
        <v>12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="1" customFormat="1" ht="16.5" customHeight="1" spans="1:24">
      <c r="A20" s="15" t="s">
        <v>13</v>
      </c>
      <c r="B20" s="16"/>
      <c r="C20" s="17" t="s">
        <v>14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38"/>
      <c r="X20" s="138"/>
    </row>
    <row r="21" s="1" customFormat="1" ht="85.5" customHeight="1" spans="1:24">
      <c r="A21" s="15"/>
      <c r="B21" s="18" t="s">
        <v>15</v>
      </c>
      <c r="C21" s="19" t="s">
        <v>16</v>
      </c>
      <c r="D21" s="20" t="s">
        <v>17</v>
      </c>
      <c r="E21" s="20"/>
      <c r="F21" s="20"/>
      <c r="G21" s="21" t="s">
        <v>18</v>
      </c>
      <c r="H21" s="21"/>
      <c r="I21" s="21"/>
      <c r="J21" s="90" t="s">
        <v>19</v>
      </c>
      <c r="K21" s="21" t="s">
        <v>20</v>
      </c>
      <c r="L21" s="21"/>
      <c r="M21" s="21"/>
      <c r="N21" s="21"/>
      <c r="O21" s="21" t="s">
        <v>21</v>
      </c>
      <c r="P21" s="21"/>
      <c r="Q21" s="90" t="s">
        <v>22</v>
      </c>
      <c r="R21" s="21" t="s">
        <v>23</v>
      </c>
      <c r="S21" s="21"/>
      <c r="T21" s="21" t="s">
        <v>24</v>
      </c>
      <c r="U21" s="21"/>
      <c r="V21" s="19" t="s">
        <v>25</v>
      </c>
      <c r="W21" s="138"/>
      <c r="X21" s="138"/>
    </row>
    <row r="22" s="1" customFormat="1" ht="40.5" customHeight="1" spans="1:24">
      <c r="A22" s="15"/>
      <c r="B22" s="18"/>
      <c r="C22" s="21"/>
      <c r="D22" s="22" t="s">
        <v>26</v>
      </c>
      <c r="E22" s="22" t="s">
        <v>27</v>
      </c>
      <c r="F22" s="22" t="s">
        <v>28</v>
      </c>
      <c r="G22" s="23" t="s">
        <v>26</v>
      </c>
      <c r="H22" s="22" t="s">
        <v>27</v>
      </c>
      <c r="I22" s="22" t="s">
        <v>28</v>
      </c>
      <c r="J22" s="22" t="s">
        <v>26</v>
      </c>
      <c r="K22" s="22" t="s">
        <v>29</v>
      </c>
      <c r="L22" s="22" t="s">
        <v>26</v>
      </c>
      <c r="M22" s="22" t="s">
        <v>27</v>
      </c>
      <c r="N22" s="22" t="s">
        <v>28</v>
      </c>
      <c r="O22" s="22" t="s">
        <v>26</v>
      </c>
      <c r="P22" s="22" t="s">
        <v>27</v>
      </c>
      <c r="Q22" s="22"/>
      <c r="R22" s="22" t="s">
        <v>26</v>
      </c>
      <c r="S22" s="22" t="s">
        <v>27</v>
      </c>
      <c r="T22" s="22" t="s">
        <v>26</v>
      </c>
      <c r="U22" s="22" t="s">
        <v>30</v>
      </c>
      <c r="V22" s="19"/>
      <c r="W22" s="139"/>
      <c r="X22" s="139"/>
    </row>
    <row r="23" s="1" customFormat="1" ht="16.5" customHeight="1" spans="1:24">
      <c r="A23" s="24">
        <v>45658</v>
      </c>
      <c r="B23" s="25">
        <v>9398843.62</v>
      </c>
      <c r="C23" s="26">
        <v>7882112.69</v>
      </c>
      <c r="D23" s="27">
        <v>44489043.39</v>
      </c>
      <c r="E23" s="28"/>
      <c r="F23" s="29"/>
      <c r="G23" s="30">
        <v>14618141.12</v>
      </c>
      <c r="H23" s="28"/>
      <c r="I23" s="28"/>
      <c r="J23" s="91">
        <v>0</v>
      </c>
      <c r="K23" s="92">
        <v>45292</v>
      </c>
      <c r="L23" s="93">
        <v>7284070.56</v>
      </c>
      <c r="M23" s="94"/>
      <c r="N23" s="95"/>
      <c r="O23" s="96"/>
      <c r="P23" s="96"/>
      <c r="Q23" s="96"/>
      <c r="R23" s="140">
        <v>202344.18</v>
      </c>
      <c r="S23" s="141"/>
      <c r="T23" s="142">
        <v>180223.62</v>
      </c>
      <c r="U23" s="141"/>
      <c r="V23" s="143">
        <f>L23+M23+N23+R23+S23+T23+U23-(O23+P23+Q23)</f>
        <v>7666638.36</v>
      </c>
      <c r="W23" s="144">
        <f>SUM(D23:F23)</f>
        <v>44489043.39</v>
      </c>
      <c r="X23" s="145">
        <f>SUM(G23:I23)</f>
        <v>14618141.12</v>
      </c>
    </row>
    <row r="24" s="1" customFormat="1" ht="16.5" customHeight="1" spans="1:24">
      <c r="A24" s="24">
        <v>45689</v>
      </c>
      <c r="B24" s="31">
        <v>9399808.62</v>
      </c>
      <c r="C24" s="31">
        <v>7883077.69</v>
      </c>
      <c r="D24" s="32">
        <v>483200.13</v>
      </c>
      <c r="E24" s="28"/>
      <c r="F24" s="29"/>
      <c r="G24" s="33">
        <v>7567270.69</v>
      </c>
      <c r="H24" s="28"/>
      <c r="I24" s="28"/>
      <c r="J24" s="97">
        <v>0</v>
      </c>
      <c r="K24" s="98" t="s">
        <v>31</v>
      </c>
      <c r="L24" s="33">
        <v>7334070.56</v>
      </c>
      <c r="M24" s="94"/>
      <c r="N24" s="95"/>
      <c r="O24" s="96"/>
      <c r="P24" s="96"/>
      <c r="Q24" s="96"/>
      <c r="R24" s="146"/>
      <c r="S24" s="141"/>
      <c r="T24" s="140">
        <v>88959.99</v>
      </c>
      <c r="U24" s="141"/>
      <c r="V24" s="147">
        <f>SUM(L24,T24)</f>
        <v>7423030.55</v>
      </c>
      <c r="W24" s="144"/>
      <c r="X24" s="145"/>
    </row>
    <row r="25" s="1" customFormat="1" ht="16.5" customHeight="1" spans="1:24">
      <c r="A25" s="34">
        <v>45689</v>
      </c>
      <c r="B25" s="35"/>
      <c r="C25" s="36"/>
      <c r="D25" s="27"/>
      <c r="E25" s="28"/>
      <c r="F25" s="29"/>
      <c r="G25" s="33"/>
      <c r="H25" s="28"/>
      <c r="I25" s="28"/>
      <c r="J25" s="97"/>
      <c r="K25" s="98">
        <v>45658</v>
      </c>
      <c r="L25" s="33">
        <v>183200.13</v>
      </c>
      <c r="M25" s="94"/>
      <c r="N25" s="95"/>
      <c r="O25" s="96"/>
      <c r="P25" s="96"/>
      <c r="Q25" s="96"/>
      <c r="R25" s="146"/>
      <c r="S25" s="141"/>
      <c r="T25" s="148"/>
      <c r="U25" s="141"/>
      <c r="V25" s="31">
        <v>183200.13</v>
      </c>
      <c r="W25" s="144"/>
      <c r="X25" s="145"/>
    </row>
    <row r="26" s="1" customFormat="1" ht="15.75" spans="1:24">
      <c r="A26" s="34">
        <v>45689</v>
      </c>
      <c r="B26" s="37"/>
      <c r="C26" s="38"/>
      <c r="D26" s="27"/>
      <c r="E26" s="28"/>
      <c r="F26" s="29"/>
      <c r="G26" s="31"/>
      <c r="H26" s="28"/>
      <c r="I26" s="28"/>
      <c r="J26" s="97"/>
      <c r="K26" s="98">
        <v>45717</v>
      </c>
      <c r="L26" s="31">
        <v>7384070.56</v>
      </c>
      <c r="M26" s="94"/>
      <c r="N26" s="95"/>
      <c r="O26" s="96"/>
      <c r="P26" s="96"/>
      <c r="Q26" s="96"/>
      <c r="R26" s="149"/>
      <c r="S26" s="141"/>
      <c r="T26" s="148"/>
      <c r="U26" s="141"/>
      <c r="V26" s="31">
        <v>7384070.56</v>
      </c>
      <c r="W26" s="144"/>
      <c r="X26" s="145"/>
    </row>
    <row r="27" s="1" customFormat="1" ht="15.75" spans="1:24">
      <c r="A27" s="34">
        <v>45717</v>
      </c>
      <c r="B27" s="39">
        <v>9395449.68</v>
      </c>
      <c r="C27" s="40">
        <v>7878718.75</v>
      </c>
      <c r="D27" s="27">
        <v>184165.13</v>
      </c>
      <c r="E27" s="31">
        <v>164430</v>
      </c>
      <c r="F27" s="29"/>
      <c r="G27" s="31">
        <v>7871913.13</v>
      </c>
      <c r="H27" s="31">
        <v>164430</v>
      </c>
      <c r="I27" s="28"/>
      <c r="J27" s="97">
        <v>250000</v>
      </c>
      <c r="K27" s="98">
        <v>45717</v>
      </c>
      <c r="L27" s="31"/>
      <c r="M27" s="31">
        <v>164430</v>
      </c>
      <c r="N27" s="94"/>
      <c r="O27" s="96"/>
      <c r="P27" s="96"/>
      <c r="Q27" s="96"/>
      <c r="R27" s="31">
        <v>3288.24</v>
      </c>
      <c r="S27" s="141"/>
      <c r="T27" s="148"/>
      <c r="U27" s="141"/>
      <c r="V27" s="31">
        <f>SUM(M27,R27)</f>
        <v>167718.24</v>
      </c>
      <c r="W27" s="144"/>
      <c r="X27" s="145"/>
    </row>
    <row r="28" s="1" customFormat="1" ht="15.75" spans="1:24">
      <c r="A28" s="34">
        <v>45717</v>
      </c>
      <c r="B28" s="37"/>
      <c r="C28" s="31"/>
      <c r="D28" s="27"/>
      <c r="E28" s="28"/>
      <c r="F28" s="29"/>
      <c r="G28" s="31"/>
      <c r="H28" s="28"/>
      <c r="I28" s="28"/>
      <c r="J28" s="97"/>
      <c r="K28" s="98">
        <v>45658</v>
      </c>
      <c r="L28" s="31">
        <v>303677.44</v>
      </c>
      <c r="M28" s="94"/>
      <c r="N28" s="95"/>
      <c r="O28" s="96"/>
      <c r="P28" s="96"/>
      <c r="Q28" s="96"/>
      <c r="R28" s="149"/>
      <c r="S28" s="141"/>
      <c r="T28" s="148"/>
      <c r="U28" s="141"/>
      <c r="V28" s="31">
        <v>303677.44</v>
      </c>
      <c r="W28" s="144"/>
      <c r="X28" s="145"/>
    </row>
    <row r="29" s="1" customFormat="1" ht="15.75" spans="1:24">
      <c r="A29" s="34">
        <v>45717</v>
      </c>
      <c r="B29" s="37"/>
      <c r="C29" s="31"/>
      <c r="D29" s="27"/>
      <c r="E29" s="28"/>
      <c r="F29" s="29"/>
      <c r="G29" s="31"/>
      <c r="H29" s="28"/>
      <c r="I29" s="28"/>
      <c r="J29" s="97"/>
      <c r="K29" s="98">
        <v>45689</v>
      </c>
      <c r="L29" s="31">
        <v>184165.13</v>
      </c>
      <c r="M29" s="94"/>
      <c r="N29" s="95"/>
      <c r="O29" s="96"/>
      <c r="P29" s="96"/>
      <c r="Q29" s="96"/>
      <c r="R29" s="149"/>
      <c r="S29" s="141"/>
      <c r="T29" s="148"/>
      <c r="U29" s="141"/>
      <c r="V29" s="31">
        <v>184165.13</v>
      </c>
      <c r="W29" s="144"/>
      <c r="X29" s="145"/>
    </row>
    <row r="30" s="1" customFormat="1" spans="1:24">
      <c r="A30" s="34">
        <v>45717</v>
      </c>
      <c r="B30" s="41"/>
      <c r="C30" s="31"/>
      <c r="D30" s="27"/>
      <c r="E30" s="28"/>
      <c r="F30" s="29"/>
      <c r="G30" s="31"/>
      <c r="H30" s="42"/>
      <c r="I30" s="28"/>
      <c r="J30" s="97"/>
      <c r="K30" s="98">
        <v>45748</v>
      </c>
      <c r="L30" s="31">
        <v>7384070.56</v>
      </c>
      <c r="M30" s="94"/>
      <c r="N30" s="95"/>
      <c r="O30" s="96"/>
      <c r="P30" s="96"/>
      <c r="Q30" s="96"/>
      <c r="R30" s="149"/>
      <c r="S30" s="141"/>
      <c r="T30" s="148"/>
      <c r="U30" s="141"/>
      <c r="V30" s="31">
        <v>7384070.56</v>
      </c>
      <c r="W30" s="144"/>
      <c r="X30" s="145"/>
    </row>
    <row r="31" s="2" customFormat="1" ht="15.75" spans="1:24">
      <c r="A31" s="43" t="s">
        <v>32</v>
      </c>
      <c r="B31" s="44">
        <v>9397311</v>
      </c>
      <c r="C31" s="44">
        <v>7880570.07</v>
      </c>
      <c r="D31" s="45">
        <v>179806.19</v>
      </c>
      <c r="E31" s="46"/>
      <c r="F31" s="47"/>
      <c r="G31" s="48">
        <v>8046406.11</v>
      </c>
      <c r="H31" s="49"/>
      <c r="I31" s="99"/>
      <c r="J31" s="99">
        <v>250000</v>
      </c>
      <c r="K31" s="100" t="s">
        <v>33</v>
      </c>
      <c r="L31" s="101">
        <v>7484070.56</v>
      </c>
      <c r="M31" s="46"/>
      <c r="N31" s="102"/>
      <c r="O31" s="102"/>
      <c r="P31" s="102"/>
      <c r="Q31" s="102"/>
      <c r="R31" s="150"/>
      <c r="S31" s="151"/>
      <c r="T31" s="47"/>
      <c r="U31" s="151"/>
      <c r="V31" s="101">
        <v>7484070.56</v>
      </c>
      <c r="W31" s="152"/>
      <c r="X31" s="153"/>
    </row>
    <row r="32" s="2" customFormat="1" spans="1:24">
      <c r="A32" s="43" t="s">
        <v>32</v>
      </c>
      <c r="B32" s="50"/>
      <c r="C32" s="51"/>
      <c r="D32" s="52"/>
      <c r="E32" s="46"/>
      <c r="F32" s="47"/>
      <c r="G32" s="53"/>
      <c r="H32" s="52"/>
      <c r="I32" s="103"/>
      <c r="J32" s="104"/>
      <c r="K32" s="98">
        <v>45658</v>
      </c>
      <c r="L32" s="105">
        <v>57306.4</v>
      </c>
      <c r="M32" s="46"/>
      <c r="N32" s="102"/>
      <c r="O32" s="102"/>
      <c r="P32" s="102"/>
      <c r="Q32" s="102"/>
      <c r="R32" s="150"/>
      <c r="S32" s="151"/>
      <c r="T32" s="47"/>
      <c r="U32" s="151"/>
      <c r="V32" s="105">
        <v>57306.4</v>
      </c>
      <c r="W32" s="152"/>
      <c r="X32" s="153"/>
    </row>
    <row r="33" s="2" customFormat="1" spans="1:24">
      <c r="A33" s="43" t="s">
        <v>32</v>
      </c>
      <c r="B33" s="51"/>
      <c r="C33" s="51"/>
      <c r="D33" s="52"/>
      <c r="E33" s="46"/>
      <c r="F33" s="47"/>
      <c r="G33" s="53"/>
      <c r="H33" s="52"/>
      <c r="I33" s="103"/>
      <c r="J33" s="104"/>
      <c r="K33" s="106" t="s">
        <v>31</v>
      </c>
      <c r="L33" s="107">
        <v>325222.96</v>
      </c>
      <c r="M33" s="46"/>
      <c r="N33" s="102"/>
      <c r="O33" s="102"/>
      <c r="P33" s="102"/>
      <c r="Q33" s="102"/>
      <c r="R33" s="150"/>
      <c r="S33" s="151"/>
      <c r="T33" s="47"/>
      <c r="U33" s="151"/>
      <c r="V33" s="107">
        <v>325222.96</v>
      </c>
      <c r="W33" s="152"/>
      <c r="X33" s="153"/>
    </row>
    <row r="34" s="2" customFormat="1" spans="1:24">
      <c r="A34" s="43" t="s">
        <v>32</v>
      </c>
      <c r="B34" s="51"/>
      <c r="C34" s="51"/>
      <c r="D34" s="52"/>
      <c r="E34" s="46"/>
      <c r="F34" s="47"/>
      <c r="G34" s="53"/>
      <c r="H34" s="52"/>
      <c r="I34" s="103"/>
      <c r="J34" s="104"/>
      <c r="K34" s="98">
        <v>45717</v>
      </c>
      <c r="L34" s="108">
        <v>179806.19</v>
      </c>
      <c r="M34" s="46"/>
      <c r="N34" s="102"/>
      <c r="O34" s="102"/>
      <c r="P34" s="102"/>
      <c r="Q34" s="102"/>
      <c r="R34" s="150"/>
      <c r="S34" s="151"/>
      <c r="T34" s="47"/>
      <c r="U34" s="151"/>
      <c r="V34" s="108">
        <v>179806.19</v>
      </c>
      <c r="W34" s="152"/>
      <c r="X34" s="153"/>
    </row>
    <row r="35" s="2" customFormat="1" spans="1:24">
      <c r="A35" s="54" t="s">
        <v>34</v>
      </c>
      <c r="B35" s="55">
        <f>SUM(B23:B34)</f>
        <v>37591412.92</v>
      </c>
      <c r="C35" s="55">
        <f>SUM(C23:C34)</f>
        <v>31524479.2</v>
      </c>
      <c r="D35" s="56">
        <f>SUM(D23:D34)</f>
        <v>45336214.84</v>
      </c>
      <c r="E35" s="56">
        <v>164430</v>
      </c>
      <c r="F35" s="56">
        <f>SUM(F23:F23)</f>
        <v>0</v>
      </c>
      <c r="G35" s="57">
        <f>SUM(G23:G34)</f>
        <v>38103731.05</v>
      </c>
      <c r="H35" s="58">
        <v>164430</v>
      </c>
      <c r="I35" s="109">
        <f>SUM(I23:I23)</f>
        <v>0</v>
      </c>
      <c r="J35" s="56">
        <f>SUM(J23:J34)</f>
        <v>500000</v>
      </c>
      <c r="K35" s="56"/>
      <c r="L35" s="56">
        <f>SUM(L23:L34)</f>
        <v>38103731.05</v>
      </c>
      <c r="M35" s="56">
        <v>164430</v>
      </c>
      <c r="N35" s="56">
        <f>SUM(N23:N23)</f>
        <v>0</v>
      </c>
      <c r="O35" s="56">
        <f>SUM(O23:O23)</f>
        <v>0</v>
      </c>
      <c r="P35" s="56">
        <f>SUM(P23:P23)</f>
        <v>0</v>
      </c>
      <c r="Q35" s="56">
        <f>SUM(Q23:Q23)</f>
        <v>0</v>
      </c>
      <c r="R35" s="56">
        <f>SUM(R23:R34)</f>
        <v>205632.42</v>
      </c>
      <c r="S35" s="56">
        <f>SUM(S23:S23)</f>
        <v>0</v>
      </c>
      <c r="T35" s="56">
        <f>SUM(T23:T34)</f>
        <v>269183.61</v>
      </c>
      <c r="U35" s="56">
        <f>SUM(U23:U23)</f>
        <v>0</v>
      </c>
      <c r="V35" s="56">
        <f>SUM(V23:V34)</f>
        <v>38742977.08</v>
      </c>
      <c r="W35" s="152">
        <f>SUM(D35:F35)</f>
        <v>45500644.84</v>
      </c>
      <c r="X35" s="153">
        <f>SUM(G35:I35)</f>
        <v>38268161.05</v>
      </c>
    </row>
    <row r="36" spans="1:23">
      <c r="A36" s="59"/>
      <c r="B36" s="59"/>
      <c r="C36" s="59"/>
      <c r="D36" s="59"/>
      <c r="E36" s="59"/>
      <c r="F36" s="60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138"/>
    </row>
    <row r="37" ht="42.75" customHeight="1" spans="1:22">
      <c r="A37" s="61" t="s">
        <v>35</v>
      </c>
      <c r="B37" s="61"/>
      <c r="C37" s="61"/>
      <c r="D37" s="61"/>
      <c r="E37" s="61"/>
      <c r="F37" s="62"/>
      <c r="I37" s="110"/>
      <c r="K37" s="111"/>
      <c r="L37" s="112"/>
      <c r="M37" s="113"/>
      <c r="N37" s="114"/>
      <c r="O37" s="115"/>
      <c r="P37" s="115"/>
      <c r="Q37" s="113"/>
      <c r="R37" s="121"/>
      <c r="S37" s="115"/>
      <c r="T37" s="154"/>
      <c r="U37" s="118"/>
      <c r="V37" s="115"/>
    </row>
    <row r="38" customHeight="1" spans="1:22">
      <c r="A38" s="63" t="s">
        <v>36</v>
      </c>
      <c r="B38" s="63"/>
      <c r="C38" s="63"/>
      <c r="D38" s="63"/>
      <c r="E38" s="63"/>
      <c r="F38" s="62"/>
      <c r="I38" s="116"/>
      <c r="K38" s="111"/>
      <c r="L38" s="112"/>
      <c r="M38" s="112"/>
      <c r="N38" s="112"/>
      <c r="O38" s="115"/>
      <c r="P38" s="115"/>
      <c r="Q38" s="115"/>
      <c r="R38" s="121"/>
      <c r="S38" s="115"/>
      <c r="T38" s="155"/>
      <c r="U38" s="112"/>
      <c r="V38" s="115"/>
    </row>
    <row r="39" spans="1:22">
      <c r="A39" s="63"/>
      <c r="B39" s="63"/>
      <c r="C39" s="63"/>
      <c r="D39" s="63"/>
      <c r="E39" s="63"/>
      <c r="F39" s="62"/>
      <c r="K39" s="111"/>
      <c r="L39" s="112"/>
      <c r="M39" s="117"/>
      <c r="N39" s="112"/>
      <c r="O39" s="115"/>
      <c r="P39" s="118"/>
      <c r="Q39" s="117"/>
      <c r="R39" s="121"/>
      <c r="S39" s="155"/>
      <c r="T39" s="112"/>
      <c r="U39" s="112"/>
      <c r="V39" s="115"/>
    </row>
    <row r="40" ht="34.5" customHeight="1" spans="1:22">
      <c r="A40" s="64" t="s">
        <v>37</v>
      </c>
      <c r="B40" s="64"/>
      <c r="C40" s="64"/>
      <c r="D40" s="64"/>
      <c r="E40" s="64"/>
      <c r="F40" s="62"/>
      <c r="G40" s="62"/>
      <c r="H40" s="62"/>
      <c r="I40" s="119"/>
      <c r="J40" s="119"/>
      <c r="K40" s="119"/>
      <c r="L40" s="119"/>
      <c r="M40" s="114"/>
      <c r="N40" s="120"/>
      <c r="O40" s="117"/>
      <c r="P40" s="118"/>
      <c r="Q40" s="111"/>
      <c r="R40" s="117"/>
      <c r="S40" s="115"/>
      <c r="T40" s="112"/>
      <c r="U40" s="155"/>
      <c r="V40" s="155"/>
    </row>
    <row r="41" customHeight="1" spans="1:22">
      <c r="A41" s="64" t="s">
        <v>38</v>
      </c>
      <c r="B41" s="64"/>
      <c r="C41" s="64"/>
      <c r="D41" s="64"/>
      <c r="E41" s="64"/>
      <c r="F41" s="62"/>
      <c r="G41" s="62"/>
      <c r="H41" s="62"/>
      <c r="I41" s="121"/>
      <c r="J41" s="62"/>
      <c r="K41" s="62"/>
      <c r="L41" s="119"/>
      <c r="M41" s="110"/>
      <c r="N41" s="120"/>
      <c r="O41" s="111"/>
      <c r="P41" s="115"/>
      <c r="Q41" s="111"/>
      <c r="R41" s="112"/>
      <c r="S41" s="115"/>
      <c r="T41" s="155"/>
      <c r="U41" s="115"/>
      <c r="V41" s="121"/>
    </row>
    <row r="42" customHeight="1" spans="1:22">
      <c r="A42" s="64" t="s">
        <v>39</v>
      </c>
      <c r="B42" s="64"/>
      <c r="C42" s="64"/>
      <c r="D42" s="64"/>
      <c r="E42" s="64"/>
      <c r="F42" s="62"/>
      <c r="G42" s="62"/>
      <c r="H42" s="62"/>
      <c r="I42" s="62"/>
      <c r="J42" s="62"/>
      <c r="K42" s="62"/>
      <c r="L42" s="119"/>
      <c r="M42"/>
      <c r="N42" s="122"/>
      <c r="O42" s="111"/>
      <c r="P42" s="115"/>
      <c r="Q42" s="111"/>
      <c r="R42" s="156"/>
      <c r="S42" s="115"/>
      <c r="T42" s="121"/>
      <c r="U42" s="115"/>
      <c r="V42" s="121"/>
    </row>
    <row r="43" customHeight="1" spans="1:22">
      <c r="A43" s="64" t="s">
        <v>40</v>
      </c>
      <c r="B43" s="64"/>
      <c r="C43" s="64"/>
      <c r="D43" s="64"/>
      <c r="E43" s="64"/>
      <c r="F43" s="62"/>
      <c r="G43" s="62"/>
      <c r="H43" s="62"/>
      <c r="I43" s="62"/>
      <c r="J43" s="62"/>
      <c r="K43" s="62"/>
      <c r="L43" s="119"/>
      <c r="M43"/>
      <c r="N43" s="112"/>
      <c r="O43" s="111"/>
      <c r="P43" s="118"/>
      <c r="Q43" s="121"/>
      <c r="R43" s="157"/>
      <c r="S43" s="155"/>
      <c r="T43" s="62"/>
      <c r="U43" s="119"/>
      <c r="V43" s="62"/>
    </row>
    <row r="44" customHeight="1" spans="1:22">
      <c r="A44" s="64" t="s">
        <v>41</v>
      </c>
      <c r="B44" s="64"/>
      <c r="C44" s="64"/>
      <c r="D44" s="64"/>
      <c r="E44" s="64"/>
      <c r="F44" s="62"/>
      <c r="G44" s="62"/>
      <c r="H44" s="62"/>
      <c r="I44" s="62"/>
      <c r="J44" s="62"/>
      <c r="K44" s="62"/>
      <c r="L44" s="119"/>
      <c r="M44"/>
      <c r="N44" s="117"/>
      <c r="O44" s="111"/>
      <c r="P44" s="118"/>
      <c r="Q44" s="121"/>
      <c r="R44" s="155"/>
      <c r="S44" s="121"/>
      <c r="T44" s="62"/>
      <c r="U44" s="62"/>
      <c r="V44" s="62"/>
    </row>
    <row r="45" spans="1:22">
      <c r="A45" s="62"/>
      <c r="B45" s="62"/>
      <c r="C45" s="65"/>
      <c r="D45" s="62"/>
      <c r="E45" s="62"/>
      <c r="F45" s="62"/>
      <c r="G45" s="62"/>
      <c r="H45" s="62"/>
      <c r="I45" s="62"/>
      <c r="J45" s="62"/>
      <c r="K45" s="62"/>
      <c r="L45" s="123"/>
      <c r="M45"/>
      <c r="N45" s="112"/>
      <c r="P45" s="124"/>
      <c r="Q45" s="62"/>
      <c r="R45" s="62"/>
      <c r="S45" s="62"/>
      <c r="T45" s="62"/>
      <c r="U45" s="62"/>
      <c r="V45" s="62"/>
    </row>
    <row r="46" ht="15.75" customHeight="1" spans="1:22">
      <c r="A46" s="61" t="s">
        <v>42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123"/>
      <c r="M46"/>
      <c r="N46" s="117"/>
      <c r="P46" s="124"/>
      <c r="Q46" s="62"/>
      <c r="R46" s="62"/>
      <c r="S46" s="62"/>
      <c r="T46" s="62"/>
      <c r="U46" s="62"/>
      <c r="V46" s="62"/>
    </row>
    <row r="47" ht="38.25" customHeight="1" spans="1:22">
      <c r="A47" s="63" t="s">
        <v>36</v>
      </c>
      <c r="B47" s="63"/>
      <c r="C47" s="63"/>
      <c r="D47" s="63"/>
      <c r="E47" s="63"/>
      <c r="F47" s="63" t="s">
        <v>43</v>
      </c>
      <c r="G47" s="63" t="s">
        <v>44</v>
      </c>
      <c r="H47" s="63" t="s">
        <v>45</v>
      </c>
      <c r="I47" s="63" t="s">
        <v>46</v>
      </c>
      <c r="J47" s="63" t="s">
        <v>47</v>
      </c>
      <c r="K47" s="63" t="s">
        <v>48</v>
      </c>
      <c r="L47" s="123"/>
      <c r="M47"/>
      <c r="N47"/>
      <c r="P47" s="124"/>
      <c r="Q47" s="62"/>
      <c r="R47" s="62"/>
      <c r="S47" s="62"/>
      <c r="T47" s="62"/>
      <c r="U47" s="62"/>
      <c r="V47" s="62"/>
    </row>
    <row r="48" customFormat="1" customHeight="1" spans="1:11">
      <c r="A48" s="64" t="s">
        <v>49</v>
      </c>
      <c r="B48" s="64"/>
      <c r="C48" s="64"/>
      <c r="D48" s="64"/>
      <c r="E48" s="64"/>
      <c r="F48" s="66">
        <v>250000</v>
      </c>
      <c r="G48" s="67" t="s">
        <v>50</v>
      </c>
      <c r="H48" s="68">
        <v>201100010017260</v>
      </c>
      <c r="I48" s="125">
        <v>45717</v>
      </c>
      <c r="J48" s="125">
        <v>45717</v>
      </c>
      <c r="K48" s="126" t="s">
        <v>51</v>
      </c>
    </row>
    <row r="49" customFormat="1" customHeight="1" spans="1:11">
      <c r="A49" s="64" t="s">
        <v>49</v>
      </c>
      <c r="B49" s="64"/>
      <c r="C49" s="64"/>
      <c r="D49" s="64"/>
      <c r="E49" s="64"/>
      <c r="F49" s="66">
        <v>250000</v>
      </c>
      <c r="G49" s="67" t="s">
        <v>50</v>
      </c>
      <c r="H49" s="68">
        <v>201100010017260</v>
      </c>
      <c r="I49" s="125" t="s">
        <v>52</v>
      </c>
      <c r="J49" s="125" t="s">
        <v>52</v>
      </c>
      <c r="K49" s="126" t="s">
        <v>51</v>
      </c>
    </row>
    <row r="50" customHeight="1" spans="1:22">
      <c r="A50" s="69" t="s">
        <v>53</v>
      </c>
      <c r="B50" s="69"/>
      <c r="C50" s="69"/>
      <c r="D50" s="69"/>
      <c r="E50" s="69"/>
      <c r="F50" s="70">
        <f>SUM(F48:F49)</f>
        <v>500000</v>
      </c>
      <c r="G50" s="71"/>
      <c r="H50" s="71"/>
      <c r="I50" s="71"/>
      <c r="J50" s="71"/>
      <c r="K50" s="71"/>
      <c r="L50" s="65"/>
      <c r="M50" s="65"/>
      <c r="N50" s="65"/>
      <c r="O50" s="62"/>
      <c r="P50" s="72"/>
      <c r="Q50" s="62"/>
      <c r="R50" s="62"/>
      <c r="S50" s="62"/>
      <c r="T50" s="62"/>
      <c r="U50" s="62"/>
      <c r="V50" s="62"/>
    </row>
    <row r="51" customHeight="1" spans="1:2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62"/>
      <c r="R51" s="62"/>
      <c r="S51" s="62"/>
      <c r="T51" s="62"/>
      <c r="U51" s="62"/>
      <c r="V51" s="62"/>
    </row>
    <row r="52" spans="1:22">
      <c r="A52" s="73" t="s">
        <v>54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127"/>
      <c r="Q52" s="127"/>
      <c r="R52" s="127"/>
      <c r="S52" s="127"/>
      <c r="T52" s="127"/>
      <c r="U52" s="127"/>
      <c r="V52" s="127"/>
    </row>
    <row r="53" ht="45" customHeight="1" spans="1:22">
      <c r="A53" s="74" t="s">
        <v>55</v>
      </c>
      <c r="B53" s="75"/>
      <c r="C53" s="75"/>
      <c r="D53" s="75"/>
      <c r="E53" s="75"/>
      <c r="F53" s="75"/>
      <c r="G53" s="75"/>
      <c r="H53" s="75"/>
      <c r="I53" s="75"/>
      <c r="J53" s="75"/>
      <c r="K53" s="128"/>
      <c r="L53" s="129"/>
      <c r="M53" s="129"/>
      <c r="N53" s="129"/>
      <c r="O53" s="129"/>
      <c r="P53" s="127"/>
      <c r="Q53" s="127"/>
      <c r="R53" s="127"/>
      <c r="S53" s="127"/>
      <c r="T53" s="127"/>
      <c r="U53" s="127"/>
      <c r="V53" s="127"/>
    </row>
    <row r="54" ht="47" customHeight="1" spans="1:22">
      <c r="A54" s="76" t="s">
        <v>56</v>
      </c>
      <c r="B54" s="77"/>
      <c r="C54" s="77"/>
      <c r="D54" s="77"/>
      <c r="E54" s="77"/>
      <c r="F54" s="77"/>
      <c r="G54" s="77"/>
      <c r="H54" s="77"/>
      <c r="I54" s="77"/>
      <c r="J54" s="77"/>
      <c r="K54" s="130"/>
      <c r="L54" s="129"/>
      <c r="M54" s="129"/>
      <c r="N54" s="129"/>
      <c r="O54" s="129"/>
      <c r="P54" s="127"/>
      <c r="Q54" s="127"/>
      <c r="R54" s="127"/>
      <c r="S54" s="127"/>
      <c r="T54" s="127"/>
      <c r="U54" s="127"/>
      <c r="V54" s="127"/>
    </row>
    <row r="55" spans="1:22">
      <c r="A55" s="78"/>
      <c r="B55" s="77"/>
      <c r="C55" s="77"/>
      <c r="D55" s="77"/>
      <c r="E55" s="77"/>
      <c r="F55" s="77"/>
      <c r="G55" s="77"/>
      <c r="H55" s="77"/>
      <c r="I55" s="77"/>
      <c r="J55" s="77"/>
      <c r="K55" s="130"/>
      <c r="L55" s="129"/>
      <c r="M55" s="129"/>
      <c r="N55" s="129"/>
      <c r="O55" s="129"/>
      <c r="P55" s="127"/>
      <c r="Q55" s="127"/>
      <c r="R55" s="127"/>
      <c r="S55" s="127"/>
      <c r="T55" s="127"/>
      <c r="U55" s="127"/>
      <c r="V55" s="127"/>
    </row>
    <row r="56" spans="1:22">
      <c r="A56" s="78" t="s">
        <v>57</v>
      </c>
      <c r="B56" s="77"/>
      <c r="C56" s="77"/>
      <c r="D56" s="77"/>
      <c r="E56" s="77"/>
      <c r="F56" s="77"/>
      <c r="G56" s="77"/>
      <c r="H56" s="77"/>
      <c r="I56" s="77"/>
      <c r="J56" s="77"/>
      <c r="K56" s="130"/>
      <c r="L56" s="129"/>
      <c r="M56" s="129"/>
      <c r="N56" s="129"/>
      <c r="O56" s="129"/>
      <c r="P56" s="127"/>
      <c r="Q56" s="127"/>
      <c r="R56" s="127"/>
      <c r="S56" s="127"/>
      <c r="T56" s="127"/>
      <c r="U56" s="127"/>
      <c r="V56" s="127"/>
    </row>
    <row r="57" ht="50" customHeight="1" spans="1:22">
      <c r="A57" s="79" t="s">
        <v>58</v>
      </c>
      <c r="B57" s="80"/>
      <c r="C57" s="80"/>
      <c r="D57" s="80"/>
      <c r="E57" s="80"/>
      <c r="F57" s="80"/>
      <c r="G57" s="80"/>
      <c r="H57" s="80"/>
      <c r="I57" s="80"/>
      <c r="J57" s="80"/>
      <c r="K57" s="131"/>
      <c r="L57" s="129"/>
      <c r="M57" s="129"/>
      <c r="N57" s="129"/>
      <c r="O57" s="129"/>
      <c r="P57" s="127"/>
      <c r="Q57" s="127"/>
      <c r="R57" s="127"/>
      <c r="S57" s="127"/>
      <c r="T57" s="127"/>
      <c r="U57" s="127"/>
      <c r="V57" s="127"/>
    </row>
    <row r="58" ht="36" customHeight="1" spans="1:22">
      <c r="A58" s="81" t="s">
        <v>59</v>
      </c>
      <c r="B58" s="75"/>
      <c r="C58" s="75"/>
      <c r="D58" s="75"/>
      <c r="E58" s="75"/>
      <c r="F58" s="75"/>
      <c r="G58" s="75"/>
      <c r="H58" s="75"/>
      <c r="I58" s="75"/>
      <c r="J58" s="75"/>
      <c r="K58" s="128"/>
      <c r="L58" s="129"/>
      <c r="M58" s="129"/>
      <c r="N58" s="129"/>
      <c r="O58" s="129"/>
      <c r="P58" s="127"/>
      <c r="Q58" s="127"/>
      <c r="R58" s="127"/>
      <c r="S58" s="127"/>
      <c r="T58" s="127"/>
      <c r="U58" s="127"/>
      <c r="V58" s="127"/>
    </row>
    <row r="59" spans="1:22">
      <c r="A59" s="82" t="s">
        <v>60</v>
      </c>
      <c r="B59" s="83"/>
      <c r="C59" s="83"/>
      <c r="D59" s="83"/>
      <c r="E59" s="83"/>
      <c r="F59" s="83"/>
      <c r="G59" s="83"/>
      <c r="H59" s="83"/>
      <c r="I59" s="83"/>
      <c r="J59" s="83"/>
      <c r="K59" s="132"/>
      <c r="L59" s="129"/>
      <c r="M59" s="129"/>
      <c r="N59" s="129"/>
      <c r="O59" s="129"/>
      <c r="P59" s="127"/>
      <c r="Q59" s="127"/>
      <c r="R59" s="127"/>
      <c r="S59" s="127"/>
      <c r="T59" s="127"/>
      <c r="U59" s="127"/>
      <c r="V59" s="127"/>
    </row>
    <row r="60" s="3" customFormat="1" ht="24" customHeight="1" spans="1:22">
      <c r="A60" s="84" t="s">
        <v>61</v>
      </c>
      <c r="B60" s="85"/>
      <c r="C60" s="85"/>
      <c r="D60" s="85"/>
      <c r="E60" s="85"/>
      <c r="F60" s="85"/>
      <c r="G60" s="85"/>
      <c r="H60" s="85"/>
      <c r="I60" s="85"/>
      <c r="J60" s="85"/>
      <c r="K60" s="133"/>
      <c r="L60" s="134"/>
      <c r="M60" s="134"/>
      <c r="N60" s="134"/>
      <c r="O60" s="134"/>
      <c r="P60" s="135"/>
      <c r="Q60" s="135"/>
      <c r="R60" s="135"/>
      <c r="S60" s="135"/>
      <c r="T60" s="135"/>
      <c r="U60" s="135"/>
      <c r="V60" s="135"/>
    </row>
    <row r="61" ht="31" customHeight="1" spans="1:22">
      <c r="A61" s="86" t="s">
        <v>62</v>
      </c>
      <c r="B61" s="87"/>
      <c r="C61" s="87"/>
      <c r="D61" s="87"/>
      <c r="E61" s="87"/>
      <c r="F61" s="87"/>
      <c r="G61" s="87"/>
      <c r="H61" s="87"/>
      <c r="I61" s="87"/>
      <c r="J61" s="87"/>
      <c r="K61" s="136"/>
      <c r="L61" s="129"/>
      <c r="M61" s="129"/>
      <c r="N61" s="129"/>
      <c r="O61" s="129"/>
      <c r="P61" s="127"/>
      <c r="Q61" s="127"/>
      <c r="R61" s="127"/>
      <c r="S61" s="127"/>
      <c r="T61" s="127"/>
      <c r="U61" s="127"/>
      <c r="V61" s="127"/>
    </row>
    <row r="62" spans="1:22">
      <c r="A62" s="81" t="s">
        <v>63</v>
      </c>
      <c r="B62" s="75"/>
      <c r="C62" s="75"/>
      <c r="D62" s="75"/>
      <c r="E62" s="75"/>
      <c r="F62" s="75"/>
      <c r="G62" s="75"/>
      <c r="H62" s="75"/>
      <c r="I62" s="75"/>
      <c r="J62" s="75"/>
      <c r="K62" s="128"/>
      <c r="L62" s="129"/>
      <c r="M62" s="129"/>
      <c r="N62" s="129"/>
      <c r="O62" s="129"/>
      <c r="P62" s="127"/>
      <c r="Q62" s="127"/>
      <c r="R62" s="127"/>
      <c r="S62" s="127"/>
      <c r="T62" s="127"/>
      <c r="U62" s="127"/>
      <c r="V62" s="127"/>
    </row>
    <row r="63" ht="57" customHeight="1" spans="1:22">
      <c r="A63" s="88" t="s">
        <v>64</v>
      </c>
      <c r="B63" s="89"/>
      <c r="C63" s="89"/>
      <c r="D63" s="89"/>
      <c r="E63" s="89"/>
      <c r="F63" s="89"/>
      <c r="G63" s="89"/>
      <c r="H63" s="89"/>
      <c r="I63" s="89"/>
      <c r="J63" s="89"/>
      <c r="K63" s="137"/>
      <c r="L63" s="129"/>
      <c r="M63" s="129"/>
      <c r="N63" s="129"/>
      <c r="O63" s="129"/>
      <c r="P63" s="127"/>
      <c r="Q63" s="127"/>
      <c r="R63" s="127"/>
      <c r="S63" s="127"/>
      <c r="T63" s="127"/>
      <c r="U63" s="127"/>
      <c r="V63" s="127"/>
    </row>
    <row r="64" spans="1:14">
      <c r="A64" s="81" t="s">
        <v>65</v>
      </c>
      <c r="B64" s="75"/>
      <c r="C64" s="75"/>
      <c r="D64" s="75"/>
      <c r="E64" s="75"/>
      <c r="F64" s="75"/>
      <c r="G64" s="75"/>
      <c r="H64" s="75"/>
      <c r="I64" s="75"/>
      <c r="J64" s="75"/>
      <c r="K64" s="128"/>
      <c r="L64"/>
      <c r="M64"/>
      <c r="N64"/>
    </row>
    <row r="65" spans="1:14">
      <c r="A65" s="88" t="s">
        <v>66</v>
      </c>
      <c r="B65" s="89"/>
      <c r="C65" s="89"/>
      <c r="D65" s="89"/>
      <c r="E65" s="89"/>
      <c r="F65" s="89"/>
      <c r="G65" s="89"/>
      <c r="H65" s="89"/>
      <c r="I65" s="89"/>
      <c r="J65" s="89"/>
      <c r="K65" s="137"/>
      <c r="L65"/>
      <c r="M65"/>
      <c r="N65"/>
    </row>
    <row r="66" spans="1:14">
      <c r="A66" s="88" t="s">
        <v>67</v>
      </c>
      <c r="B66" s="89"/>
      <c r="C66" s="89"/>
      <c r="D66" s="89"/>
      <c r="E66" s="89"/>
      <c r="F66" s="89"/>
      <c r="G66" s="89"/>
      <c r="H66" s="89"/>
      <c r="I66" s="89"/>
      <c r="J66" s="89"/>
      <c r="K66" s="137"/>
      <c r="L66"/>
      <c r="M66"/>
      <c r="N66"/>
    </row>
    <row r="67" spans="1:14">
      <c r="A67" s="88" t="s">
        <v>68</v>
      </c>
      <c r="B67" s="89"/>
      <c r="C67" s="89"/>
      <c r="D67" s="89"/>
      <c r="E67" s="89"/>
      <c r="F67" s="89"/>
      <c r="G67" s="89"/>
      <c r="H67" s="89"/>
      <c r="I67" s="89"/>
      <c r="J67" s="89"/>
      <c r="K67" s="137"/>
      <c r="L67"/>
      <c r="M67"/>
      <c r="N67"/>
    </row>
    <row r="68" ht="15.75" spans="1:14">
      <c r="A68" s="158"/>
      <c r="B68" s="159"/>
      <c r="C68" s="159"/>
      <c r="D68" s="159"/>
      <c r="E68" s="159"/>
      <c r="F68" s="159"/>
      <c r="G68" s="159"/>
      <c r="H68" s="159"/>
      <c r="I68" s="159"/>
      <c r="J68" s="159"/>
      <c r="K68" s="168"/>
      <c r="L68"/>
      <c r="M68"/>
      <c r="N68"/>
    </row>
    <row r="69" spans="1:22">
      <c r="A69" s="160"/>
      <c r="B69" s="160"/>
      <c r="C69" s="161"/>
      <c r="D69" s="160"/>
      <c r="E69" s="160"/>
      <c r="F69" s="160"/>
      <c r="G69" s="160"/>
      <c r="H69" s="160"/>
      <c r="I69" s="160"/>
      <c r="J69" s="160"/>
      <c r="K69" s="160"/>
      <c r="L69" s="161"/>
      <c r="M69" s="161"/>
      <c r="N69" s="161"/>
      <c r="O69" s="160"/>
      <c r="P69" s="160"/>
      <c r="Q69" s="160"/>
      <c r="R69" s="160"/>
      <c r="S69" s="160"/>
      <c r="T69" s="160"/>
      <c r="U69" s="160"/>
      <c r="V69" s="160"/>
    </row>
    <row r="70" ht="15.75" spans="1:22">
      <c r="A70" s="160"/>
      <c r="B70" s="160"/>
      <c r="C70" s="161"/>
      <c r="D70" s="160"/>
      <c r="E70" s="160"/>
      <c r="F70" s="160"/>
      <c r="G70" s="160"/>
      <c r="H70" s="160"/>
      <c r="I70" s="160"/>
      <c r="J70" s="160"/>
      <c r="K70" s="160"/>
      <c r="L70" s="161"/>
      <c r="M70" s="161"/>
      <c r="N70" s="161"/>
      <c r="O70" s="160"/>
      <c r="P70" s="160"/>
      <c r="Q70" s="160"/>
      <c r="R70" s="160"/>
      <c r="S70" s="160"/>
      <c r="T70" s="160"/>
      <c r="U70" s="160"/>
      <c r="V70" s="160"/>
    </row>
    <row r="71" ht="15.75" spans="1:22">
      <c r="A71" s="162" t="s">
        <v>69</v>
      </c>
      <c r="B71" s="162"/>
      <c r="C71" s="162"/>
      <c r="D71" s="162"/>
      <c r="E71" s="162"/>
      <c r="F71" s="162"/>
      <c r="G71" s="162"/>
      <c r="H71" s="162"/>
      <c r="I71" s="162"/>
      <c r="J71" s="160"/>
      <c r="K71" s="160"/>
      <c r="L71" s="161"/>
      <c r="M71" s="161"/>
      <c r="N71" s="161"/>
      <c r="O71" s="160"/>
      <c r="P71" s="160"/>
      <c r="Q71" s="160"/>
      <c r="R71" s="160"/>
      <c r="S71" s="160"/>
      <c r="T71" s="160"/>
      <c r="U71" s="160"/>
      <c r="V71" s="160"/>
    </row>
    <row r="72" ht="15.75" spans="1:22">
      <c r="A72" s="163" t="s">
        <v>70</v>
      </c>
      <c r="B72" s="163" t="s">
        <v>71</v>
      </c>
      <c r="C72" s="163" t="s">
        <v>72</v>
      </c>
      <c r="D72" s="163" t="s">
        <v>73</v>
      </c>
      <c r="E72" s="163" t="s">
        <v>74</v>
      </c>
      <c r="F72" s="163" t="s">
        <v>75</v>
      </c>
      <c r="G72" s="163" t="s">
        <v>76</v>
      </c>
      <c r="H72" s="163"/>
      <c r="I72" s="163" t="s">
        <v>77</v>
      </c>
      <c r="J72" s="160"/>
      <c r="K72" s="160"/>
      <c r="L72" s="161"/>
      <c r="M72" s="161"/>
      <c r="N72" s="161"/>
      <c r="O72" s="160"/>
      <c r="P72" s="160"/>
      <c r="Q72" s="160"/>
      <c r="R72" s="160"/>
      <c r="S72" s="160"/>
      <c r="T72" s="160"/>
      <c r="U72" s="160"/>
      <c r="V72" s="160"/>
    </row>
    <row r="73" ht="15.75" spans="1:22">
      <c r="A73" s="164">
        <v>202400010075997</v>
      </c>
      <c r="B73" s="165">
        <v>45727</v>
      </c>
      <c r="C73" s="166">
        <v>2.02528501610006e+18</v>
      </c>
      <c r="D73" s="167">
        <v>4</v>
      </c>
      <c r="E73" s="167"/>
      <c r="F73" s="164" t="s">
        <v>78</v>
      </c>
      <c r="G73" s="164" t="s">
        <v>79</v>
      </c>
      <c r="H73" s="164"/>
      <c r="I73" s="169">
        <v>164430</v>
      </c>
      <c r="J73" s="160"/>
      <c r="K73" s="160"/>
      <c r="L73" s="161"/>
      <c r="M73" s="161"/>
      <c r="N73" s="161"/>
      <c r="O73" s="160"/>
      <c r="P73" s="160"/>
      <c r="Q73" s="160"/>
      <c r="R73" s="160"/>
      <c r="S73" s="160"/>
      <c r="T73" s="160"/>
      <c r="U73" s="160"/>
      <c r="V73" s="160"/>
    </row>
    <row r="74" ht="15.75" spans="1:9">
      <c r="A74" s="167"/>
      <c r="B74" s="167"/>
      <c r="C74" s="167"/>
      <c r="D74" s="167"/>
      <c r="E74" s="167"/>
      <c r="F74" s="167"/>
      <c r="G74" s="167"/>
      <c r="H74" s="167"/>
      <c r="I74" s="167"/>
    </row>
    <row r="75" spans="4:4">
      <c r="D75" s="4"/>
    </row>
  </sheetData>
  <autoFilter ref="A47:K67">
    <extLst/>
  </autoFilter>
  <mergeCells count="86">
    <mergeCell ref="A1:V1"/>
    <mergeCell ref="A3:V3"/>
    <mergeCell ref="A5:V5"/>
    <mergeCell ref="A6:N6"/>
    <mergeCell ref="A7:N7"/>
    <mergeCell ref="A8:V8"/>
    <mergeCell ref="A9:N9"/>
    <mergeCell ref="A10:C10"/>
    <mergeCell ref="A11:N11"/>
    <mergeCell ref="A12:V12"/>
    <mergeCell ref="A13:N13"/>
    <mergeCell ref="A14:V14"/>
    <mergeCell ref="A15:V15"/>
    <mergeCell ref="A16:O16"/>
    <mergeCell ref="A17:V17"/>
    <mergeCell ref="A18:V18"/>
    <mergeCell ref="A19:V19"/>
    <mergeCell ref="C20:V20"/>
    <mergeCell ref="D21:F21"/>
    <mergeCell ref="G21:I21"/>
    <mergeCell ref="K21:N21"/>
    <mergeCell ref="O21:P21"/>
    <mergeCell ref="R21:S21"/>
    <mergeCell ref="T21:U21"/>
    <mergeCell ref="A37:E37"/>
    <mergeCell ref="A40:E40"/>
    <mergeCell ref="A41:E41"/>
    <mergeCell ref="A42:E42"/>
    <mergeCell ref="A43:E43"/>
    <mergeCell ref="A44:E44"/>
    <mergeCell ref="A46:K46"/>
    <mergeCell ref="A47:E47"/>
    <mergeCell ref="A48:E48"/>
    <mergeCell ref="A49:E49"/>
    <mergeCell ref="A50:E50"/>
    <mergeCell ref="A51:H51"/>
    <mergeCell ref="A52:O52"/>
    <mergeCell ref="A53:K53"/>
    <mergeCell ref="A54:K54"/>
    <mergeCell ref="A55:K55"/>
    <mergeCell ref="A56:K56"/>
    <mergeCell ref="A57:K57"/>
    <mergeCell ref="A58:K58"/>
    <mergeCell ref="A59:K59"/>
    <mergeCell ref="A60:K60"/>
    <mergeCell ref="A61:K61"/>
    <mergeCell ref="A62:K62"/>
    <mergeCell ref="A63:K63"/>
    <mergeCell ref="A64:K64"/>
    <mergeCell ref="A65:K65"/>
    <mergeCell ref="A66:K66"/>
    <mergeCell ref="A67:K67"/>
    <mergeCell ref="A68:K68"/>
    <mergeCell ref="A71:I71"/>
    <mergeCell ref="G72:H72"/>
    <mergeCell ref="G73:H73"/>
    <mergeCell ref="G74:H74"/>
    <mergeCell ref="A20:A22"/>
    <mergeCell ref="B21:B22"/>
    <mergeCell ref="C21:C22"/>
    <mergeCell ref="P53:P57"/>
    <mergeCell ref="P58:P61"/>
    <mergeCell ref="P62:P63"/>
    <mergeCell ref="Q53:Q57"/>
    <mergeCell ref="Q58:Q61"/>
    <mergeCell ref="Q62:Q63"/>
    <mergeCell ref="R53:R57"/>
    <mergeCell ref="R58:R61"/>
    <mergeCell ref="R62:R63"/>
    <mergeCell ref="S53:S57"/>
    <mergeCell ref="S58:S61"/>
    <mergeCell ref="S62:S63"/>
    <mergeCell ref="T53:T57"/>
    <mergeCell ref="T58:T61"/>
    <mergeCell ref="T62:T63"/>
    <mergeCell ref="U53:U57"/>
    <mergeCell ref="U58:U61"/>
    <mergeCell ref="U62:U63"/>
    <mergeCell ref="V21:V22"/>
    <mergeCell ref="V53:V57"/>
    <mergeCell ref="V58:V61"/>
    <mergeCell ref="V62:V63"/>
    <mergeCell ref="A38:E39"/>
    <mergeCell ref="L53:O57"/>
    <mergeCell ref="L58:O61"/>
    <mergeCell ref="L62:O63"/>
  </mergeCells>
  <hyperlinks>
    <hyperlink ref="A56" r:id="rId3" display="3. Valor informado pela área técnica - GFIN SEI Nº 202500010016855." tooltip="https://sei.go.gov.br/sei/controlador.php?acao=protocolo_visualizar&amp;id_protocolo=74394490&amp;id_procedimento_atual=53825761&amp;infra_sistema=100000100&amp;infra_unidade_atual=19837&amp;infra_hash=e1a5bcc298fa5ef432f8ce74bec1bf61a93ab997f9837bdb90fc6534890d13563f40e93fb"/>
    <hyperlink ref="A60" r:id="rId4" display="Bolsa de Residentes - Referência: jan/25 Valor: R$ 52.229,51(70302222);fev/25 Valor: 52.229,51 (72206186); mar/25 Valor: 33.505,72 (72994963); abr/25 Valor: 33.505,72 (73991648)." tooltip="https://sei.go.gov.br/sei/controlador.php?acao=protocolo_visualizar&amp;id_protocolo=73057850&amp;id_procedimento_atual=53825761&amp;infra_sistema=100000100&amp;infra_unidade_atual=19837&amp;infra_hash=b5ad6256581df4976cc3d601c70257a2394d7d8c36c052ccd157497985f148853f40e93fb"/>
    <hyperlink ref="A63" r:id="rId5" display="Repasse referente à Dif. Custeio - Referência: dezembro/2024 Ordem de Pagamento 2024.2850.184.00033.022........R$ 202.344,18 Sol.(68962758);    &#10;&#10;Repasse referente à Dif. Residência - Referência: dezembro/2024 Ordem de Pagamento 2024.2850.184.00034.006....R$3.288,24 Sol.(71259396);                                                          " tooltip="https://sei.go.gov.br/sei/controlador.php?acao=protocolo_visualizar&amp;id_protocolo=71582395&amp;id_procedimento_atual=53825761&amp;infra_sistema=100000100&amp;infra_unidade_atual=19837&amp;infra_hash=529eb565ddbc7ba0f993a3f46cd7f472ce103013ec8adeed8ecef895998163d13f40e93fb"/>
    <hyperlink ref="A66" r:id="rId5" display="Repasse referente ao Custeio - Referência: dezembro/2024 Ordem de Pagamento 2025.2850.066.00066.......R$ 78.499,19(68962758) Fundo Rescisório." tooltip="https://sei.go.gov.br/sei/controlador.php?acao=protocolo_visualizar&amp;id_protocolo=71582395&amp;id_procedimento_atual=53825761&amp;infra_sistema=100000100&amp;infra_unidade_atual=19837&amp;infra_hash=529eb565ddbc7ba0f993a3f46cd7f472ce103013ec8adeed8ecef895998163d13f40e93fb"/>
    <hyperlink ref="A67" r:id="rId5" display="Repasse referente à Redidência - Referência: dezembro/2024 Ordem de Pagamento 2025.2850.066.00065.......R$ 10.460,80(68962758)." tooltip="https://sei.go.gov.br/sei/controlador.php?acao=protocolo_visualizar&amp;id_protocolo=71582395&amp;id_procedimento_atual=53825761&amp;infra_sistema=100000100&amp;infra_unidade_atual=19837&amp;infra_hash=529eb565ddbc7ba0f993a3f46cd7f472ce103013ec8adeed8ecef895998163d13f40e93fb"/>
  </hyperlinks>
  <printOptions horizontalCentered="1"/>
  <pageMargins left="0.315277777777778" right="0.315277777777778" top="0.831944444444445" bottom="0.551388888888889" header="0.511811023622047" footer="0.315277777777778"/>
  <pageSetup paperSize="9" scale="44" fitToHeight="0" orientation="landscape" horizontalDpi="300" verticalDpi="300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HDT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ludmillaxavier</cp:lastModifiedBy>
  <dcterms:created xsi:type="dcterms:W3CDTF">2025-01-20T14:20:00Z</dcterms:created>
  <dcterms:modified xsi:type="dcterms:W3CDTF">2025-08-11T18:13:13Z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399C37D9688D4AD3A5A6CC983A3E6D65_13</vt:lpwstr>
  </property>
  <property fmtid="{D5CDD505-2E9C-101B-9397-08002B2CF9AE}" pid="3" name="KSOProductBuildVer">
    <vt:lpwstr>1046-12.2.0.13306</vt:lpwstr>
  </property>
</Properties>
</file>