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0877\Desktop\PadroesISG\Site\Transparencia\"/>
    </mc:Choice>
  </mc:AlternateContent>
  <bookViews>
    <workbookView xWindow="0" yWindow="0" windowWidth="20490" windowHeight="7320"/>
  </bookViews>
  <sheets>
    <sheet name="2022" sheetId="13" r:id="rId1"/>
  </sheets>
  <definedNames>
    <definedName name="_xlnm._FilterDatabase" localSheetId="0" hidden="1">'2022'!$A$8:$K$249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1" i="13" l="1"/>
  <c r="F233" i="13"/>
  <c r="F234" i="13"/>
  <c r="F235" i="13"/>
  <c r="F236" i="13"/>
  <c r="F237" i="13"/>
  <c r="F238" i="13"/>
  <c r="F239" i="13"/>
  <c r="F240" i="13"/>
  <c r="F241" i="13"/>
  <c r="F242" i="13"/>
  <c r="F243" i="13"/>
  <c r="F244" i="13"/>
  <c r="F245" i="13"/>
  <c r="F246" i="13"/>
  <c r="F247" i="13"/>
  <c r="F248" i="13"/>
  <c r="F249" i="13"/>
  <c r="F232" i="13"/>
  <c r="F211" i="13"/>
  <c r="F212" i="13"/>
  <c r="F213" i="13"/>
  <c r="F214" i="13"/>
  <c r="F215" i="13"/>
  <c r="F216" i="13"/>
  <c r="F217" i="13"/>
  <c r="F218" i="13"/>
  <c r="F219" i="13"/>
  <c r="F220" i="13"/>
  <c r="F221" i="13"/>
  <c r="F222" i="13"/>
  <c r="F223" i="13"/>
  <c r="F224" i="13"/>
  <c r="F225" i="13"/>
  <c r="F226" i="13"/>
  <c r="F227" i="13"/>
  <c r="F228" i="13"/>
  <c r="F229" i="13"/>
  <c r="F230" i="13"/>
  <c r="F231" i="13"/>
  <c r="F210" i="13"/>
  <c r="F189" i="13"/>
  <c r="F190" i="13"/>
  <c r="F191" i="13"/>
  <c r="F192" i="13"/>
  <c r="F193" i="13"/>
  <c r="F194" i="13"/>
  <c r="F195" i="13"/>
  <c r="F196" i="13"/>
  <c r="F197" i="13"/>
  <c r="F198" i="13"/>
  <c r="F199" i="13"/>
  <c r="F200" i="13"/>
  <c r="F201" i="13"/>
  <c r="F202" i="13"/>
  <c r="F203" i="13"/>
  <c r="F204" i="13"/>
  <c r="F205" i="13"/>
  <c r="F206" i="13"/>
  <c r="F207" i="13"/>
  <c r="F208" i="13"/>
  <c r="F209" i="13"/>
  <c r="F188" i="13"/>
  <c r="F165" i="13"/>
  <c r="F166" i="13"/>
  <c r="F167" i="13"/>
  <c r="F168" i="13"/>
  <c r="F169" i="13"/>
  <c r="F170" i="13"/>
  <c r="F171" i="13"/>
  <c r="F172" i="13"/>
  <c r="F173" i="13"/>
  <c r="F174" i="13"/>
  <c r="F175" i="13"/>
  <c r="F176" i="13"/>
  <c r="F177" i="13"/>
  <c r="F178" i="13"/>
  <c r="F179" i="13"/>
  <c r="F180" i="13"/>
  <c r="F181" i="13"/>
  <c r="F182" i="13"/>
  <c r="F183" i="13"/>
  <c r="F184" i="13"/>
  <c r="F185" i="13"/>
  <c r="F186" i="13"/>
  <c r="F187" i="13"/>
  <c r="F164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62" i="13"/>
  <c r="F163" i="13"/>
  <c r="F9" i="13"/>
</calcChain>
</file>

<file path=xl/sharedStrings.xml><?xml version="1.0" encoding="utf-8"?>
<sst xmlns="http://schemas.openxmlformats.org/spreadsheetml/2006/main" count="979" uniqueCount="101">
  <si>
    <t>PLANILHA DE GASTOS INCORRIDOS PARA O ABASTECIMENTO DE INSUMOS DESTINADOS AO COMBATE AO COVID19</t>
  </si>
  <si>
    <t>UNIDADE:</t>
  </si>
  <si>
    <t>RAZÃO SOCIAL DO FORNECEDOR</t>
  </si>
  <si>
    <t>CNPJ</t>
  </si>
  <si>
    <t>VLR. NOTA FISCAL</t>
  </si>
  <si>
    <t>NATUREZA DOS INSUMOS ( Materiais; Medicamentos; outros )</t>
  </si>
  <si>
    <t>C</t>
  </si>
  <si>
    <t>HOSPITAL REGIONAL DO LITORAL NORTE - HRLN</t>
  </si>
  <si>
    <t>Referência:</t>
  </si>
  <si>
    <t>DATA DA ENTRADA NOTA FISCAL</t>
  </si>
  <si>
    <t>N°  NOTA FISCAL</t>
  </si>
  <si>
    <t>DATA DO(S) VENCTO(S)</t>
  </si>
  <si>
    <t>FATURADO</t>
  </si>
  <si>
    <t>44.734.671/0001-51</t>
  </si>
  <si>
    <t>AVENTAL CIRURGICO TNT UNICO SMS 50G</t>
  </si>
  <si>
    <t>LUVA P/ PROCEDIMENTO MEDIA C/ 100 UNIDADES</t>
  </si>
  <si>
    <t>MASCARA PROTECAO RESPIRADOR PFF2/N95</t>
  </si>
  <si>
    <t>41.851.336/0001-45</t>
  </si>
  <si>
    <t>38.732.408/0001-20</t>
  </si>
  <si>
    <t xml:space="preserve"> 04/07/2022</t>
  </si>
  <si>
    <t>ATRACURIO 10MG/ML AMPOLA 5ML</t>
  </si>
  <si>
    <t xml:space="preserve">LUVA P/ PROCEDIMENTO PEQUENA C/ 100 UNIDADES </t>
  </si>
  <si>
    <t>AVENTAL MANGA LONGA 30G DESCARTAVEL</t>
  </si>
  <si>
    <t>20.515.679/0001-69</t>
  </si>
  <si>
    <t>HEPARINA 5.000UI/ML 5ML SOL INJ</t>
  </si>
  <si>
    <t xml:space="preserve"> FENTANILA 50MCG/ML 10ML SOL INJ</t>
  </si>
  <si>
    <t>FENTANILA 50MCG/ML 10ML SOL INJ</t>
  </si>
  <si>
    <t>ENOXAPARINA 100MG/ML 0,2ML 20MG SERINGA</t>
  </si>
  <si>
    <t>ENOXAPARINA 100MG/ML 0,4ML 40MG SERINGA</t>
  </si>
  <si>
    <t>ENOXAPARINA 100MG/ML 0,6ML 60MG SERINGA</t>
  </si>
  <si>
    <t>ENOXAPARINA 100MG/ML 0,8ML 80MG SERINGA</t>
  </si>
  <si>
    <t>MORFINA 10MG/ML 1ML SOL INJETAVEL</t>
  </si>
  <si>
    <t>MIDAZOLAM 5MG/ML 10ML INJ AMP</t>
  </si>
  <si>
    <t>DEXMEDETOMIDINA 100MCG/ML FA C/2ML INJ</t>
  </si>
  <si>
    <t>ROCURONIO 10MG/ML 5ML INJ</t>
  </si>
  <si>
    <t xml:space="preserve"> PROPOFOL 10MG/ML 20ML INJ</t>
  </si>
  <si>
    <t>PROPOFOL 10MG/ML 20ML INJ</t>
  </si>
  <si>
    <t>CISATRACURIO 2MG/ML 5ML</t>
  </si>
  <si>
    <t>AMEDICA DESCARTAVEIS LTDA</t>
  </si>
  <si>
    <t>COMERCIAL CIRURGICA RIOCLARENSE LTDA</t>
  </si>
  <si>
    <t>67.729.178/0004-91</t>
  </si>
  <si>
    <t>CM HOSPITALAR S A BRASILIA</t>
  </si>
  <si>
    <t>12.420.164/0009-04</t>
  </si>
  <si>
    <t>A CASA DO UNIFORME COMERCIO E SERVICOS EIRELI</t>
  </si>
  <si>
    <t>27.129.890/0001-92</t>
  </si>
  <si>
    <t>GEORGINI PRODUTOS HOSPITALARES EIRELI MG HOSPITALAR</t>
  </si>
  <si>
    <t>10.596.721/0001-60</t>
  </si>
  <si>
    <t>HIPOMEDIC INDUSTRIA E COMERCIO DE PRODUTOS MEDICOS LTDA</t>
  </si>
  <si>
    <t>ASTRA FARMA COMERCIO DE MATERIAL MEDICO</t>
  </si>
  <si>
    <t>10.571.984/0001-14</t>
  </si>
  <si>
    <t>GRANDESC MATERIAIS HOSPITALARES EIRELI</t>
  </si>
  <si>
    <t>07.086.868/0001-03</t>
  </si>
  <si>
    <t>NEUPHARMA DISTRIBUICAO DE MATERIAL MEDICO HOSPITALAR LTDA</t>
  </si>
  <si>
    <t>21.487.927/0001-78</t>
  </si>
  <si>
    <t>CRISTALIA PRODUTOS QUIMICOS FARMACEUTICOS</t>
  </si>
  <si>
    <t>CIRURGICA KD LTDA</t>
  </si>
  <si>
    <t>09.260.071/0001-06</t>
  </si>
  <si>
    <t>JANAINA CARDOSO DE MORAIS COMARELLA</t>
  </si>
  <si>
    <t>20.818.594/0001-50</t>
  </si>
  <si>
    <t>GO MED DISTRIBUIDORA DE MEDICAMENTOS LTDA</t>
  </si>
  <si>
    <t>17.114.621/0001-07</t>
  </si>
  <si>
    <t>MEDILAR IMP DISTR PROD MEDICO HOSPITALAR</t>
  </si>
  <si>
    <t>07.752.236/0001-23</t>
  </si>
  <si>
    <t>SULMEDIC COMERCIO DE MEDICAMENTOS EIRELI</t>
  </si>
  <si>
    <t>09.944.371/0001-04</t>
  </si>
  <si>
    <t>CBS MEDICO CIENTIFICA COM E REPRES LTDA</t>
  </si>
  <si>
    <t>48.791.685/0001-68</t>
  </si>
  <si>
    <t>LABORATORIOS B BRAUN SA</t>
  </si>
  <si>
    <t>31.673.254/0010-95</t>
  </si>
  <si>
    <t>CREMER S A</t>
  </si>
  <si>
    <t>82.641.325/0021-61</t>
  </si>
  <si>
    <t>MEDICAMENTAL HOSPITALAR LTDA</t>
  </si>
  <si>
    <t>31.378.288/0004-09</t>
  </si>
  <si>
    <t>SOMAMG PRODUTOS HOSPITALARES LTDA</t>
  </si>
  <si>
    <t>12.927.876/0001-67</t>
  </si>
  <si>
    <t>MED CENTER COMERCIAL LTDA</t>
  </si>
  <si>
    <t>00.874.929/0001-40</t>
  </si>
  <si>
    <t>SOMASP PRODUTOS HOSPITALARES LTDA</t>
  </si>
  <si>
    <t>05.847.630/0001-10</t>
  </si>
  <si>
    <t>CIRURGICA FERNANDES C MAT CIR HO SO LTDA</t>
  </si>
  <si>
    <t>61.418.042/0001-31</t>
  </si>
  <si>
    <t>TETRA FARM IND E COM DE MAT HOSP EIRELI</t>
  </si>
  <si>
    <t>DUPATRI HOSPITALAR COM IMPORTACAO EXPORTACAO LTDA</t>
  </si>
  <si>
    <t>04.027.894/0003-26</t>
  </si>
  <si>
    <t>F &amp; F DISTRIBUIDORA DE PRODUTOS FARMACEUTICOS LTDA</t>
  </si>
  <si>
    <t>10.854.165/0018-22</t>
  </si>
  <si>
    <t>ELFA MEDICAMENTOS LTDA</t>
  </si>
  <si>
    <t>09.053.134/0001-45</t>
  </si>
  <si>
    <t>SUPERMED COMERCIO E IMPORTACAO DE PRODUTOS MEDICOS E HOSPITALARES LTDA</t>
  </si>
  <si>
    <t>11.206.099/0004-41</t>
  </si>
  <si>
    <t>CRISMED COMERCIAL HOSPITALAR LTDA</t>
  </si>
  <si>
    <t>04.192.876/0001-38</t>
  </si>
  <si>
    <t>DUPATRI HOSPITALAR COMERCIO IMPORTACAO E EXPORTACAO LTDA</t>
  </si>
  <si>
    <t>04.027.894/0007-50</t>
  </si>
  <si>
    <t>ANBIOTON IMPORTADORA LTDA</t>
  </si>
  <si>
    <t>11.260.846/0001-87</t>
  </si>
  <si>
    <t>GLOBAL HOSPITALAR IMPORTACAO E COMERCIO</t>
  </si>
  <si>
    <t>12.047.164/0001-53</t>
  </si>
  <si>
    <t>31.378.288/0001-66</t>
  </si>
  <si>
    <t>Total 2022</t>
  </si>
  <si>
    <t>VALOR UTILIZADO EM PACIENTE 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</si>
</sst>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4" fontId="2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4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4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4" fontId="2" fillId="0" borderId="1" xfId="0" applyNumberFormat="1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4" fontId="2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44" fontId="4" fillId="3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left" vertical="center" wrapText="1"/>
    </xf>
    <xf numFmtId="44" fontId="4" fillId="3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Fill="1" applyBorder="1" applyAlignment="1">
      <alignment horizontal="center" vertical="center"/>
    </xf>
    <xf numFmtId="4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4" fontId="2" fillId="4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44" fontId="2" fillId="4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3" fillId="3" borderId="0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/>
    </xf>
    <xf numFmtId="0" fontId="2" fillId="4" borderId="0" xfId="0" applyFont="1" applyFill="1" applyBorder="1" applyAlignment="1">
      <alignment vertical="center"/>
    </xf>
    <xf numFmtId="4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2" fillId="4" borderId="0" xfId="0" applyFont="1" applyFill="1" applyAlignment="1">
      <alignment horizontal="center"/>
    </xf>
    <xf numFmtId="1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44" fontId="2" fillId="4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 wrapText="1"/>
    </xf>
    <xf numFmtId="0" fontId="5" fillId="0" borderId="1" xfId="0" applyFont="1" applyBorder="1"/>
    <xf numFmtId="0" fontId="2" fillId="5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44" fontId="2" fillId="0" borderId="3" xfId="0" applyNumberFormat="1" applyFont="1" applyBorder="1" applyAlignment="1">
      <alignment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4" fontId="2" fillId="0" borderId="0" xfId="0" applyNumberFormat="1" applyFont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44" fontId="6" fillId="0" borderId="3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</cellXfs>
  <cellStyles count="3">
    <cellStyle name="Moeda" xfId="1" builtinId="4"/>
    <cellStyle name="Mo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3286125</xdr:colOff>
      <xdr:row>0</xdr:row>
      <xdr:rowOff>47625</xdr:rowOff>
    </xdr:from>
    <xdr:to>
      <xdr:col>1</xdr:col>
      <xdr:colOff>4911260</xdr:colOff>
      <xdr:row>5</xdr:row>
      <xdr:rowOff>66300</xdr:rowOff>
    </xdr:to>
    <xdr:pic>
      <xdr:nvPicPr>
        <xdr:cNvPr id="21" name="Imagem 20"/>
        <xdr:cNvPicPr/>
      </xdr:nvPicPr>
      <xdr:blipFill>
        <a:blip xmlns:r="http://schemas.openxmlformats.org/officeDocument/2006/relationships" r:embed="rId1"/>
        <a:srcRect r="58413" b="30644"/>
        <a:stretch/>
      </xdr:blipFill>
      <xdr:spPr>
        <a:xfrm>
          <a:off x="4124325" y="47625"/>
          <a:ext cx="1625135" cy="1018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761535</xdr:colOff>
      <xdr:row>5</xdr:row>
      <xdr:rowOff>77506</xdr:rowOff>
    </xdr:to>
    <xdr:pic>
      <xdr:nvPicPr>
        <xdr:cNvPr id="22" name="Imagem 3"/>
        <xdr:cNvPicPr/>
      </xdr:nvPicPr>
      <xdr:blipFill>
        <a:blip xmlns:r="http://schemas.openxmlformats.org/officeDocument/2006/relationships" r:embed="rId1"/>
        <a:srcRect r="58413" b="30644"/>
        <a:stretch>
          <a:fillRect/>
        </a:stretch>
      </xdr:blipFill>
      <xdr:spPr>
        <a:xfrm>
          <a:off x="47625" y="47625"/>
          <a:ext cx="1552110" cy="1030006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0"/>
  <sheetViews>
    <sheetView tabSelected="1" topLeftCell="D1" workbookViewId="0">
      <selection activeCell="F254" sqref="F254"/>
    </sheetView>
  </sheetViews>
  <sheetFormatPr defaultColWidth="9" defaultRowHeight="15.75" x14ac:dyDescent="0.25"/>
  <cols>
    <col min="1" max="1" width="12.5703125" style="1" customWidth="1"/>
    <col min="2" max="2" width="73.85546875" style="2" customWidth="1"/>
    <col min="3" max="3" width="20.5703125" style="2" customWidth="1"/>
    <col min="4" max="4" width="10.42578125" style="2" customWidth="1"/>
    <col min="5" max="5" width="17.7109375" style="3" bestFit="1" customWidth="1"/>
    <col min="6" max="6" width="17.7109375" style="3" customWidth="1"/>
    <col min="7" max="7" width="15.7109375" style="75" customWidth="1"/>
    <col min="8" max="8" width="60.140625" style="15" bestFit="1" customWidth="1"/>
    <col min="9" max="16384" width="9" style="6"/>
  </cols>
  <sheetData>
    <row r="1" spans="1:8" x14ac:dyDescent="0.25">
      <c r="A1" s="1" t="s">
        <v>6</v>
      </c>
      <c r="G1" s="4"/>
      <c r="H1" s="5"/>
    </row>
    <row r="2" spans="1:8" x14ac:dyDescent="0.25">
      <c r="B2" s="7"/>
      <c r="C2" s="77" t="s">
        <v>0</v>
      </c>
      <c r="D2" s="77"/>
      <c r="E2" s="77"/>
      <c r="F2" s="77"/>
      <c r="G2" s="77"/>
      <c r="H2" s="8"/>
    </row>
    <row r="3" spans="1:8" x14ac:dyDescent="0.25">
      <c r="B3" s="7"/>
      <c r="C3" s="77"/>
      <c r="D3" s="77"/>
      <c r="E3" s="77"/>
      <c r="F3" s="77"/>
      <c r="G3" s="77"/>
      <c r="H3" s="8"/>
    </row>
    <row r="4" spans="1:8" x14ac:dyDescent="0.25">
      <c r="B4" s="7"/>
      <c r="C4" s="77"/>
      <c r="D4" s="77"/>
      <c r="E4" s="77"/>
      <c r="F4" s="77"/>
      <c r="G4" s="77"/>
      <c r="H4" s="8"/>
    </row>
    <row r="5" spans="1:8" x14ac:dyDescent="0.25">
      <c r="B5" s="7"/>
      <c r="C5" s="77"/>
      <c r="D5" s="77"/>
      <c r="E5" s="77"/>
      <c r="F5" s="77"/>
      <c r="G5" s="77"/>
      <c r="H5" s="8"/>
    </row>
    <row r="6" spans="1:8" x14ac:dyDescent="0.25">
      <c r="B6" s="7"/>
      <c r="C6" s="7"/>
      <c r="D6" s="7"/>
      <c r="E6" s="9"/>
      <c r="F6" s="9"/>
      <c r="G6" s="10"/>
      <c r="H6" s="8"/>
    </row>
    <row r="7" spans="1:8" x14ac:dyDescent="0.25">
      <c r="A7" s="11" t="s">
        <v>1</v>
      </c>
      <c r="B7" s="12" t="s">
        <v>7</v>
      </c>
      <c r="C7" s="12"/>
      <c r="E7" s="13" t="s">
        <v>8</v>
      </c>
      <c r="F7" s="14">
        <v>2022</v>
      </c>
    </row>
    <row r="8" spans="1:8" s="19" customFormat="1" ht="63" x14ac:dyDescent="0.25">
      <c r="A8" s="16" t="s">
        <v>9</v>
      </c>
      <c r="B8" s="16" t="s">
        <v>2</v>
      </c>
      <c r="C8" s="16" t="s">
        <v>3</v>
      </c>
      <c r="D8" s="16" t="s">
        <v>10</v>
      </c>
      <c r="E8" s="17" t="s">
        <v>4</v>
      </c>
      <c r="F8" s="17" t="s">
        <v>100</v>
      </c>
      <c r="G8" s="18" t="s">
        <v>11</v>
      </c>
      <c r="H8" s="16" t="s">
        <v>5</v>
      </c>
    </row>
    <row r="9" spans="1:8" x14ac:dyDescent="0.25">
      <c r="A9" s="20">
        <v>44564</v>
      </c>
      <c r="B9" s="21" t="s">
        <v>38</v>
      </c>
      <c r="C9" s="22" t="s">
        <v>17</v>
      </c>
      <c r="D9" s="23">
        <v>604</v>
      </c>
      <c r="E9" s="24">
        <v>26820</v>
      </c>
      <c r="F9" s="24">
        <f>E9</f>
        <v>26820</v>
      </c>
      <c r="G9" s="20" t="s">
        <v>12</v>
      </c>
      <c r="H9" s="25" t="s">
        <v>22</v>
      </c>
    </row>
    <row r="10" spans="1:8" x14ac:dyDescent="0.25">
      <c r="A10" s="20">
        <v>44564</v>
      </c>
      <c r="B10" s="26" t="s">
        <v>52</v>
      </c>
      <c r="C10" s="27" t="s">
        <v>53</v>
      </c>
      <c r="D10" s="23">
        <v>19059</v>
      </c>
      <c r="E10" s="28">
        <v>23988</v>
      </c>
      <c r="F10" s="24">
        <f t="shared" ref="F10:F73" si="0">E10</f>
        <v>23988</v>
      </c>
      <c r="G10" s="20" t="s">
        <v>12</v>
      </c>
      <c r="H10" s="29" t="s">
        <v>37</v>
      </c>
    </row>
    <row r="11" spans="1:8" x14ac:dyDescent="0.25">
      <c r="A11" s="20">
        <v>44566</v>
      </c>
      <c r="B11" s="21" t="s">
        <v>79</v>
      </c>
      <c r="C11" s="30" t="s">
        <v>80</v>
      </c>
      <c r="D11" s="21">
        <v>1419356</v>
      </c>
      <c r="E11" s="31">
        <v>755.22</v>
      </c>
      <c r="F11" s="24">
        <f t="shared" si="0"/>
        <v>755.22</v>
      </c>
      <c r="G11" s="20" t="s">
        <v>12</v>
      </c>
      <c r="H11" s="32" t="s">
        <v>16</v>
      </c>
    </row>
    <row r="12" spans="1:8" x14ac:dyDescent="0.25">
      <c r="A12" s="20">
        <v>44566</v>
      </c>
      <c r="B12" s="26" t="s">
        <v>90</v>
      </c>
      <c r="C12" s="27" t="s">
        <v>91</v>
      </c>
      <c r="D12" s="23">
        <v>259466</v>
      </c>
      <c r="E12" s="28">
        <v>2421.9</v>
      </c>
      <c r="F12" s="24">
        <f t="shared" si="0"/>
        <v>2421.9</v>
      </c>
      <c r="G12" s="20" t="s">
        <v>12</v>
      </c>
      <c r="H12" s="29" t="s">
        <v>35</v>
      </c>
    </row>
    <row r="13" spans="1:8" x14ac:dyDescent="0.25">
      <c r="A13" s="20">
        <v>44567</v>
      </c>
      <c r="B13" s="23" t="s">
        <v>54</v>
      </c>
      <c r="C13" s="23" t="s">
        <v>13</v>
      </c>
      <c r="D13" s="23">
        <v>3170937</v>
      </c>
      <c r="E13" s="28">
        <v>3300</v>
      </c>
      <c r="F13" s="24">
        <f t="shared" si="0"/>
        <v>3300</v>
      </c>
      <c r="G13" s="20" t="s">
        <v>12</v>
      </c>
      <c r="H13" s="29" t="s">
        <v>34</v>
      </c>
    </row>
    <row r="14" spans="1:8" x14ac:dyDescent="0.25">
      <c r="A14" s="33">
        <v>44572</v>
      </c>
      <c r="B14" s="23" t="s">
        <v>54</v>
      </c>
      <c r="C14" s="23" t="s">
        <v>13</v>
      </c>
      <c r="D14" s="34">
        <v>3173461</v>
      </c>
      <c r="E14" s="35">
        <v>8333</v>
      </c>
      <c r="F14" s="24">
        <f t="shared" si="0"/>
        <v>8333</v>
      </c>
      <c r="G14" s="33" t="s">
        <v>12</v>
      </c>
      <c r="H14" s="25" t="s">
        <v>29</v>
      </c>
    </row>
    <row r="15" spans="1:8" x14ac:dyDescent="0.25">
      <c r="A15" s="20">
        <v>44572</v>
      </c>
      <c r="B15" s="21" t="s">
        <v>61</v>
      </c>
      <c r="C15" s="22" t="s">
        <v>62</v>
      </c>
      <c r="D15" s="23">
        <v>730053</v>
      </c>
      <c r="E15" s="28">
        <v>1034.8499999999999</v>
      </c>
      <c r="F15" s="24">
        <f t="shared" si="0"/>
        <v>1034.8499999999999</v>
      </c>
      <c r="G15" s="20" t="s">
        <v>12</v>
      </c>
      <c r="H15" s="29" t="s">
        <v>33</v>
      </c>
    </row>
    <row r="16" spans="1:8" x14ac:dyDescent="0.25">
      <c r="A16" s="20">
        <v>44572</v>
      </c>
      <c r="B16" s="23" t="s">
        <v>54</v>
      </c>
      <c r="C16" s="23" t="s">
        <v>13</v>
      </c>
      <c r="D16" s="23">
        <v>3173491</v>
      </c>
      <c r="E16" s="28">
        <v>14400</v>
      </c>
      <c r="F16" s="24">
        <f t="shared" si="0"/>
        <v>14400</v>
      </c>
      <c r="G16" s="20" t="s">
        <v>12</v>
      </c>
      <c r="H16" s="29" t="s">
        <v>34</v>
      </c>
    </row>
    <row r="17" spans="1:11" x14ac:dyDescent="0.25">
      <c r="A17" s="20">
        <v>44573</v>
      </c>
      <c r="B17" s="21" t="s">
        <v>90</v>
      </c>
      <c r="C17" s="30" t="s">
        <v>91</v>
      </c>
      <c r="D17" s="23">
        <v>259923</v>
      </c>
      <c r="E17" s="24">
        <v>2138.3000000000002</v>
      </c>
      <c r="F17" s="24">
        <f t="shared" si="0"/>
        <v>2138.3000000000002</v>
      </c>
      <c r="G17" s="20" t="s">
        <v>12</v>
      </c>
      <c r="H17" s="36" t="s">
        <v>25</v>
      </c>
    </row>
    <row r="18" spans="1:11" x14ac:dyDescent="0.25">
      <c r="A18" s="20">
        <v>44573</v>
      </c>
      <c r="B18" s="23" t="s">
        <v>54</v>
      </c>
      <c r="C18" s="23" t="s">
        <v>13</v>
      </c>
      <c r="D18" s="23">
        <v>3174977</v>
      </c>
      <c r="E18" s="24">
        <v>1935</v>
      </c>
      <c r="F18" s="24">
        <f t="shared" si="0"/>
        <v>1935</v>
      </c>
      <c r="G18" s="20" t="s">
        <v>12</v>
      </c>
      <c r="H18" s="36" t="s">
        <v>28</v>
      </c>
    </row>
    <row r="19" spans="1:11" x14ac:dyDescent="0.25">
      <c r="A19" s="20">
        <v>44573</v>
      </c>
      <c r="B19" s="26" t="s">
        <v>77</v>
      </c>
      <c r="C19" s="27" t="s">
        <v>78</v>
      </c>
      <c r="D19" s="23">
        <v>186761</v>
      </c>
      <c r="E19" s="28">
        <v>6016.49</v>
      </c>
      <c r="F19" s="24">
        <f t="shared" si="0"/>
        <v>6016.49</v>
      </c>
      <c r="G19" s="20" t="s">
        <v>12</v>
      </c>
      <c r="H19" s="29" t="s">
        <v>35</v>
      </c>
    </row>
    <row r="20" spans="1:11" x14ac:dyDescent="0.25">
      <c r="A20" s="37">
        <v>44574</v>
      </c>
      <c r="B20" s="23" t="s">
        <v>54</v>
      </c>
      <c r="C20" s="23" t="s">
        <v>13</v>
      </c>
      <c r="D20" s="23">
        <v>3171810</v>
      </c>
      <c r="E20" s="28">
        <v>3720</v>
      </c>
      <c r="F20" s="24">
        <f t="shared" si="0"/>
        <v>3720</v>
      </c>
      <c r="G20" s="20" t="s">
        <v>12</v>
      </c>
      <c r="H20" s="32" t="s">
        <v>30</v>
      </c>
    </row>
    <row r="21" spans="1:11" x14ac:dyDescent="0.25">
      <c r="A21" s="37">
        <v>44578</v>
      </c>
      <c r="B21" s="23" t="s">
        <v>54</v>
      </c>
      <c r="C21" s="23" t="s">
        <v>13</v>
      </c>
      <c r="D21" s="27">
        <v>3177114</v>
      </c>
      <c r="E21" s="38">
        <v>3720</v>
      </c>
      <c r="F21" s="24">
        <f t="shared" si="0"/>
        <v>3720</v>
      </c>
      <c r="G21" s="37" t="s">
        <v>12</v>
      </c>
      <c r="H21" s="39" t="s">
        <v>30</v>
      </c>
    </row>
    <row r="22" spans="1:11" x14ac:dyDescent="0.25">
      <c r="A22" s="40">
        <v>44581</v>
      </c>
      <c r="B22" s="41" t="s">
        <v>54</v>
      </c>
      <c r="C22" s="41" t="s">
        <v>13</v>
      </c>
      <c r="D22" s="42">
        <v>3176756</v>
      </c>
      <c r="E22" s="43">
        <v>20454.3</v>
      </c>
      <c r="F22" s="24">
        <f t="shared" si="0"/>
        <v>20454.3</v>
      </c>
      <c r="G22" s="44" t="s">
        <v>12</v>
      </c>
      <c r="H22" s="45" t="s">
        <v>25</v>
      </c>
    </row>
    <row r="23" spans="1:11" x14ac:dyDescent="0.25">
      <c r="A23" s="33">
        <v>44581</v>
      </c>
      <c r="B23" s="2" t="s">
        <v>54</v>
      </c>
      <c r="C23" s="2" t="s">
        <v>13</v>
      </c>
      <c r="D23" s="34">
        <v>3179756</v>
      </c>
      <c r="E23" s="35">
        <v>20454.3</v>
      </c>
      <c r="F23" s="24">
        <f t="shared" si="0"/>
        <v>20454.3</v>
      </c>
      <c r="G23" s="33" t="s">
        <v>12</v>
      </c>
      <c r="H23" s="36" t="s">
        <v>28</v>
      </c>
    </row>
    <row r="24" spans="1:11" x14ac:dyDescent="0.25">
      <c r="A24" s="20">
        <v>44581</v>
      </c>
      <c r="B24" s="46" t="s">
        <v>41</v>
      </c>
      <c r="C24" s="47" t="s">
        <v>40</v>
      </c>
      <c r="D24" s="23">
        <v>1530289</v>
      </c>
      <c r="E24" s="28">
        <v>5277.76</v>
      </c>
      <c r="F24" s="24">
        <f t="shared" si="0"/>
        <v>5277.76</v>
      </c>
      <c r="G24" s="20" t="s">
        <v>12</v>
      </c>
      <c r="H24" s="29" t="s">
        <v>33</v>
      </c>
    </row>
    <row r="25" spans="1:11" x14ac:dyDescent="0.25">
      <c r="A25" s="33">
        <v>44582</v>
      </c>
      <c r="B25" s="21" t="s">
        <v>38</v>
      </c>
      <c r="C25" s="22" t="s">
        <v>17</v>
      </c>
      <c r="D25" s="34">
        <v>818</v>
      </c>
      <c r="E25" s="35">
        <v>8800</v>
      </c>
      <c r="F25" s="24">
        <f t="shared" si="0"/>
        <v>8800</v>
      </c>
      <c r="G25" s="33" t="s">
        <v>12</v>
      </c>
      <c r="H25" s="48" t="s">
        <v>14</v>
      </c>
    </row>
    <row r="26" spans="1:11" x14ac:dyDescent="0.25">
      <c r="A26" s="33">
        <v>44582</v>
      </c>
      <c r="B26" s="21" t="s">
        <v>38</v>
      </c>
      <c r="C26" s="22" t="s">
        <v>17</v>
      </c>
      <c r="D26" s="34">
        <v>819</v>
      </c>
      <c r="E26" s="35">
        <v>8800</v>
      </c>
      <c r="F26" s="24">
        <f t="shared" si="0"/>
        <v>8800</v>
      </c>
      <c r="G26" s="33" t="s">
        <v>12</v>
      </c>
      <c r="H26" s="32" t="s">
        <v>14</v>
      </c>
    </row>
    <row r="27" spans="1:11" x14ac:dyDescent="0.25">
      <c r="A27" s="33">
        <v>44587</v>
      </c>
      <c r="B27" s="21" t="s">
        <v>82</v>
      </c>
      <c r="C27" s="30" t="s">
        <v>83</v>
      </c>
      <c r="D27" s="34">
        <v>123901</v>
      </c>
      <c r="E27" s="35">
        <v>9876.4</v>
      </c>
      <c r="F27" s="24">
        <f t="shared" si="0"/>
        <v>9876.4</v>
      </c>
      <c r="G27" s="33" t="s">
        <v>12</v>
      </c>
      <c r="H27" s="36" t="s">
        <v>28</v>
      </c>
    </row>
    <row r="28" spans="1:11" x14ac:dyDescent="0.25">
      <c r="A28" s="20">
        <v>44592</v>
      </c>
      <c r="B28" s="23" t="s">
        <v>54</v>
      </c>
      <c r="C28" s="23" t="s">
        <v>13</v>
      </c>
      <c r="D28" s="23">
        <v>3186563</v>
      </c>
      <c r="E28" s="28">
        <v>6120</v>
      </c>
      <c r="F28" s="24">
        <f t="shared" si="0"/>
        <v>6120</v>
      </c>
      <c r="G28" s="20" t="s">
        <v>12</v>
      </c>
      <c r="H28" s="29" t="s">
        <v>32</v>
      </c>
    </row>
    <row r="29" spans="1:11" x14ac:dyDescent="0.25">
      <c r="A29" s="20">
        <v>44593</v>
      </c>
      <c r="B29" s="23" t="s">
        <v>50</v>
      </c>
      <c r="C29" s="23" t="s">
        <v>51</v>
      </c>
      <c r="D29" s="23">
        <v>36707</v>
      </c>
      <c r="E29" s="28">
        <v>2190</v>
      </c>
      <c r="F29" s="24">
        <f t="shared" si="0"/>
        <v>2190</v>
      </c>
      <c r="G29" s="20" t="s">
        <v>12</v>
      </c>
      <c r="H29" s="29" t="s">
        <v>16</v>
      </c>
    </row>
    <row r="30" spans="1:11" x14ac:dyDescent="0.25">
      <c r="A30" s="20">
        <v>44593</v>
      </c>
      <c r="B30" s="23" t="s">
        <v>54</v>
      </c>
      <c r="C30" s="23" t="s">
        <v>13</v>
      </c>
      <c r="D30" s="23">
        <v>3186917</v>
      </c>
      <c r="E30" s="28">
        <v>12000</v>
      </c>
      <c r="F30" s="24">
        <f t="shared" si="0"/>
        <v>12000</v>
      </c>
      <c r="G30" s="20" t="s">
        <v>12</v>
      </c>
      <c r="H30" s="29" t="s">
        <v>34</v>
      </c>
    </row>
    <row r="31" spans="1:11" x14ac:dyDescent="0.25">
      <c r="A31" s="37">
        <v>44594</v>
      </c>
      <c r="B31" s="21" t="s">
        <v>82</v>
      </c>
      <c r="C31" s="30" t="s">
        <v>83</v>
      </c>
      <c r="D31" s="23">
        <v>1240537</v>
      </c>
      <c r="E31" s="28">
        <v>1050</v>
      </c>
      <c r="F31" s="24">
        <f t="shared" si="0"/>
        <v>1050</v>
      </c>
      <c r="G31" s="20" t="s">
        <v>12</v>
      </c>
      <c r="H31" s="39" t="s">
        <v>24</v>
      </c>
      <c r="I31" s="45"/>
      <c r="J31" s="45"/>
      <c r="K31" s="45"/>
    </row>
    <row r="32" spans="1:11" x14ac:dyDescent="0.25">
      <c r="A32" s="20">
        <v>44594</v>
      </c>
      <c r="B32" s="21" t="s">
        <v>82</v>
      </c>
      <c r="C32" s="30" t="s">
        <v>83</v>
      </c>
      <c r="D32" s="23">
        <v>1240526</v>
      </c>
      <c r="E32" s="24">
        <v>4752</v>
      </c>
      <c r="F32" s="24">
        <f t="shared" si="0"/>
        <v>4752</v>
      </c>
      <c r="G32" s="20" t="s">
        <v>12</v>
      </c>
      <c r="H32" s="25" t="s">
        <v>25</v>
      </c>
    </row>
    <row r="33" spans="1:8" x14ac:dyDescent="0.25">
      <c r="A33" s="37">
        <v>44594</v>
      </c>
      <c r="B33" s="21" t="s">
        <v>82</v>
      </c>
      <c r="C33" s="30" t="s">
        <v>83</v>
      </c>
      <c r="D33" s="23">
        <v>1240624</v>
      </c>
      <c r="E33" s="28">
        <v>12345.5</v>
      </c>
      <c r="F33" s="24">
        <f t="shared" si="0"/>
        <v>12345.5</v>
      </c>
      <c r="G33" s="20" t="s">
        <v>12</v>
      </c>
      <c r="H33" s="36" t="s">
        <v>28</v>
      </c>
    </row>
    <row r="34" spans="1:8" x14ac:dyDescent="0.25">
      <c r="A34" s="33">
        <v>44594</v>
      </c>
      <c r="B34" s="23" t="s">
        <v>54</v>
      </c>
      <c r="C34" s="23" t="s">
        <v>13</v>
      </c>
      <c r="D34" s="34">
        <v>3189167</v>
      </c>
      <c r="E34" s="35">
        <v>1280</v>
      </c>
      <c r="F34" s="24">
        <f t="shared" si="0"/>
        <v>1280</v>
      </c>
      <c r="G34" s="33" t="s">
        <v>12</v>
      </c>
      <c r="H34" s="32" t="s">
        <v>31</v>
      </c>
    </row>
    <row r="35" spans="1:8" x14ac:dyDescent="0.25">
      <c r="A35" s="37">
        <v>44595</v>
      </c>
      <c r="B35" s="21" t="s">
        <v>38</v>
      </c>
      <c r="C35" s="22" t="s">
        <v>17</v>
      </c>
      <c r="D35" s="23">
        <v>925</v>
      </c>
      <c r="E35" s="28">
        <v>19240</v>
      </c>
      <c r="F35" s="24">
        <f t="shared" si="0"/>
        <v>19240</v>
      </c>
      <c r="G35" s="37" t="s">
        <v>12</v>
      </c>
      <c r="H35" s="36" t="s">
        <v>22</v>
      </c>
    </row>
    <row r="36" spans="1:8" x14ac:dyDescent="0.25">
      <c r="A36" s="33">
        <v>44595</v>
      </c>
      <c r="B36" s="21" t="s">
        <v>63</v>
      </c>
      <c r="C36" s="22" t="s">
        <v>64</v>
      </c>
      <c r="D36" s="34">
        <v>109103</v>
      </c>
      <c r="E36" s="35">
        <v>2667.7</v>
      </c>
      <c r="F36" s="24">
        <f t="shared" si="0"/>
        <v>2667.7</v>
      </c>
      <c r="G36" s="33" t="s">
        <v>12</v>
      </c>
      <c r="H36" s="32" t="s">
        <v>31</v>
      </c>
    </row>
    <row r="37" spans="1:8" x14ac:dyDescent="0.25">
      <c r="A37" s="20">
        <v>44596</v>
      </c>
      <c r="B37" s="21" t="s">
        <v>86</v>
      </c>
      <c r="C37" s="30" t="s">
        <v>87</v>
      </c>
      <c r="D37" s="23">
        <v>326892</v>
      </c>
      <c r="E37" s="28">
        <v>1960</v>
      </c>
      <c r="F37" s="24">
        <f t="shared" si="0"/>
        <v>1960</v>
      </c>
      <c r="G37" s="20" t="s">
        <v>12</v>
      </c>
      <c r="H37" s="29" t="s">
        <v>32</v>
      </c>
    </row>
    <row r="38" spans="1:8" x14ac:dyDescent="0.25">
      <c r="A38" s="37">
        <v>44599</v>
      </c>
      <c r="B38" s="21" t="s">
        <v>73</v>
      </c>
      <c r="C38" s="21" t="s">
        <v>74</v>
      </c>
      <c r="D38" s="23">
        <v>244375</v>
      </c>
      <c r="E38" s="28">
        <v>10500</v>
      </c>
      <c r="F38" s="24">
        <f t="shared" si="0"/>
        <v>10500</v>
      </c>
      <c r="G38" s="20" t="s">
        <v>12</v>
      </c>
      <c r="H38" s="32" t="s">
        <v>21</v>
      </c>
    </row>
    <row r="39" spans="1:8" x14ac:dyDescent="0.25">
      <c r="A39" s="20">
        <v>44599</v>
      </c>
      <c r="B39" s="23" t="s">
        <v>54</v>
      </c>
      <c r="C39" s="23" t="s">
        <v>13</v>
      </c>
      <c r="D39" s="23">
        <v>3192834</v>
      </c>
      <c r="E39" s="28">
        <v>4800</v>
      </c>
      <c r="F39" s="24">
        <f t="shared" si="0"/>
        <v>4800</v>
      </c>
      <c r="G39" s="20" t="s">
        <v>12</v>
      </c>
      <c r="H39" s="29" t="s">
        <v>33</v>
      </c>
    </row>
    <row r="40" spans="1:8" x14ac:dyDescent="0.25">
      <c r="A40" s="20">
        <v>44603</v>
      </c>
      <c r="B40" s="23" t="s">
        <v>55</v>
      </c>
      <c r="C40" s="23" t="s">
        <v>56</v>
      </c>
      <c r="D40" s="23">
        <v>61065</v>
      </c>
      <c r="E40" s="24">
        <v>18240</v>
      </c>
      <c r="F40" s="24">
        <f t="shared" si="0"/>
        <v>18240</v>
      </c>
      <c r="G40" s="20" t="s">
        <v>12</v>
      </c>
      <c r="H40" s="25" t="s">
        <v>15</v>
      </c>
    </row>
    <row r="41" spans="1:8" x14ac:dyDescent="0.25">
      <c r="A41" s="20">
        <v>44603</v>
      </c>
      <c r="B41" s="23" t="s">
        <v>55</v>
      </c>
      <c r="C41" s="23" t="s">
        <v>56</v>
      </c>
      <c r="D41" s="23">
        <v>61065</v>
      </c>
      <c r="E41" s="28">
        <v>18240</v>
      </c>
      <c r="F41" s="24">
        <f t="shared" si="0"/>
        <v>18240</v>
      </c>
      <c r="G41" s="20" t="s">
        <v>12</v>
      </c>
      <c r="H41" s="29" t="s">
        <v>21</v>
      </c>
    </row>
    <row r="42" spans="1:8" x14ac:dyDescent="0.25">
      <c r="A42" s="20">
        <v>44603</v>
      </c>
      <c r="B42" s="21" t="s">
        <v>86</v>
      </c>
      <c r="C42" s="30" t="s">
        <v>87</v>
      </c>
      <c r="D42" s="23">
        <v>329063</v>
      </c>
      <c r="E42" s="28">
        <v>5000</v>
      </c>
      <c r="F42" s="24">
        <f t="shared" si="0"/>
        <v>5000</v>
      </c>
      <c r="G42" s="20" t="s">
        <v>12</v>
      </c>
      <c r="H42" s="29" t="s">
        <v>32</v>
      </c>
    </row>
    <row r="43" spans="1:8" x14ac:dyDescent="0.25">
      <c r="A43" s="20">
        <v>44603</v>
      </c>
      <c r="B43" s="26" t="s">
        <v>71</v>
      </c>
      <c r="C43" s="27" t="s">
        <v>98</v>
      </c>
      <c r="D43" s="23">
        <v>125499</v>
      </c>
      <c r="E43" s="28">
        <v>17020.919999999998</v>
      </c>
      <c r="F43" s="24">
        <f t="shared" si="0"/>
        <v>17020.919999999998</v>
      </c>
      <c r="G43" s="20" t="s">
        <v>12</v>
      </c>
      <c r="H43" s="29" t="s">
        <v>34</v>
      </c>
    </row>
    <row r="44" spans="1:8" x14ac:dyDescent="0.25">
      <c r="A44" s="20">
        <v>44607</v>
      </c>
      <c r="B44" s="23" t="s">
        <v>54</v>
      </c>
      <c r="C44" s="23" t="s">
        <v>13</v>
      </c>
      <c r="D44" s="23">
        <v>3197502</v>
      </c>
      <c r="E44" s="24">
        <v>5875.2</v>
      </c>
      <c r="F44" s="24">
        <f t="shared" si="0"/>
        <v>5875.2</v>
      </c>
      <c r="G44" s="20" t="s">
        <v>12</v>
      </c>
      <c r="H44" s="36" t="s">
        <v>27</v>
      </c>
    </row>
    <row r="45" spans="1:8" x14ac:dyDescent="0.25">
      <c r="A45" s="20">
        <v>44607</v>
      </c>
      <c r="B45" s="23" t="s">
        <v>54</v>
      </c>
      <c r="C45" s="23" t="s">
        <v>13</v>
      </c>
      <c r="D45" s="23">
        <v>3197502</v>
      </c>
      <c r="E45" s="24">
        <v>5875.2</v>
      </c>
      <c r="F45" s="24">
        <f t="shared" si="0"/>
        <v>5875.2</v>
      </c>
      <c r="G45" s="20" t="s">
        <v>12</v>
      </c>
      <c r="H45" s="36" t="s">
        <v>28</v>
      </c>
    </row>
    <row r="46" spans="1:8" x14ac:dyDescent="0.25">
      <c r="A46" s="37">
        <v>44610</v>
      </c>
      <c r="B46" s="21" t="s">
        <v>38</v>
      </c>
      <c r="C46" s="22" t="s">
        <v>17</v>
      </c>
      <c r="D46" s="23">
        <v>1081</v>
      </c>
      <c r="E46" s="28">
        <v>25160</v>
      </c>
      <c r="F46" s="24">
        <f t="shared" si="0"/>
        <v>25160</v>
      </c>
      <c r="G46" s="20" t="s">
        <v>12</v>
      </c>
      <c r="H46" s="32" t="s">
        <v>22</v>
      </c>
    </row>
    <row r="47" spans="1:8" x14ac:dyDescent="0.25">
      <c r="A47" s="37">
        <v>44614</v>
      </c>
      <c r="B47" s="23" t="s">
        <v>54</v>
      </c>
      <c r="C47" s="23" t="s">
        <v>13</v>
      </c>
      <c r="D47" s="23">
        <v>3205420</v>
      </c>
      <c r="E47" s="28">
        <v>13897.2</v>
      </c>
      <c r="F47" s="24">
        <f t="shared" si="0"/>
        <v>13897.2</v>
      </c>
      <c r="G47" s="37" t="s">
        <v>12</v>
      </c>
      <c r="H47" s="36" t="s">
        <v>26</v>
      </c>
    </row>
    <row r="48" spans="1:8" x14ac:dyDescent="0.25">
      <c r="A48" s="20">
        <v>44614</v>
      </c>
      <c r="B48" s="23" t="s">
        <v>54</v>
      </c>
      <c r="C48" s="23" t="s">
        <v>13</v>
      </c>
      <c r="D48" s="23">
        <v>3205420</v>
      </c>
      <c r="E48" s="24">
        <v>13897.2</v>
      </c>
      <c r="F48" s="24">
        <f t="shared" si="0"/>
        <v>13897.2</v>
      </c>
      <c r="G48" s="20" t="s">
        <v>12</v>
      </c>
      <c r="H48" s="36" t="s">
        <v>28</v>
      </c>
    </row>
    <row r="49" spans="1:11" x14ac:dyDescent="0.25">
      <c r="A49" s="33">
        <v>44615</v>
      </c>
      <c r="B49" s="21" t="s">
        <v>71</v>
      </c>
      <c r="C49" s="22" t="s">
        <v>72</v>
      </c>
      <c r="D49" s="34">
        <v>1205</v>
      </c>
      <c r="E49" s="35">
        <v>1830</v>
      </c>
      <c r="F49" s="24">
        <f t="shared" si="0"/>
        <v>1830</v>
      </c>
      <c r="G49" s="33" t="s">
        <v>12</v>
      </c>
      <c r="H49" s="32" t="s">
        <v>30</v>
      </c>
    </row>
    <row r="50" spans="1:11" x14ac:dyDescent="0.25">
      <c r="A50" s="20">
        <v>44617</v>
      </c>
      <c r="B50" s="21" t="s">
        <v>61</v>
      </c>
      <c r="C50" s="22" t="s">
        <v>62</v>
      </c>
      <c r="D50" s="23">
        <v>745668</v>
      </c>
      <c r="E50" s="24">
        <v>1910</v>
      </c>
      <c r="F50" s="24">
        <f t="shared" si="0"/>
        <v>1910</v>
      </c>
      <c r="G50" s="20" t="s">
        <v>12</v>
      </c>
      <c r="H50" s="36" t="s">
        <v>24</v>
      </c>
    </row>
    <row r="51" spans="1:11" ht="15" customHeight="1" x14ac:dyDescent="0.25">
      <c r="A51" s="20">
        <v>44620</v>
      </c>
      <c r="B51" s="21" t="s">
        <v>75</v>
      </c>
      <c r="C51" s="30" t="s">
        <v>76</v>
      </c>
      <c r="D51" s="21">
        <v>370397</v>
      </c>
      <c r="E51" s="28">
        <v>1949</v>
      </c>
      <c r="F51" s="24">
        <f t="shared" si="0"/>
        <v>1949</v>
      </c>
      <c r="G51" s="20" t="s">
        <v>12</v>
      </c>
      <c r="H51" s="32" t="s">
        <v>24</v>
      </c>
    </row>
    <row r="52" spans="1:11" x14ac:dyDescent="0.25">
      <c r="A52" s="20">
        <v>44620</v>
      </c>
      <c r="B52" s="23" t="s">
        <v>54</v>
      </c>
      <c r="C52" s="23" t="s">
        <v>13</v>
      </c>
      <c r="D52" s="23">
        <v>321258</v>
      </c>
      <c r="E52" s="28">
        <v>1500</v>
      </c>
      <c r="F52" s="24">
        <f t="shared" si="0"/>
        <v>1500</v>
      </c>
      <c r="G52" s="20" t="s">
        <v>12</v>
      </c>
      <c r="H52" s="29" t="s">
        <v>30</v>
      </c>
    </row>
    <row r="53" spans="1:11" x14ac:dyDescent="0.25">
      <c r="A53" s="37">
        <v>44630</v>
      </c>
      <c r="B53" s="21" t="s">
        <v>61</v>
      </c>
      <c r="C53" s="22" t="s">
        <v>62</v>
      </c>
      <c r="D53" s="23">
        <v>750537</v>
      </c>
      <c r="E53" s="28">
        <v>9012.7999999999993</v>
      </c>
      <c r="F53" s="24">
        <f t="shared" si="0"/>
        <v>9012.7999999999993</v>
      </c>
      <c r="G53" s="20" t="s">
        <v>12</v>
      </c>
      <c r="H53" s="29" t="s">
        <v>30</v>
      </c>
    </row>
    <row r="54" spans="1:11" x14ac:dyDescent="0.25">
      <c r="A54" s="33">
        <v>44637</v>
      </c>
      <c r="B54" s="21" t="s">
        <v>57</v>
      </c>
      <c r="C54" s="21" t="s">
        <v>58</v>
      </c>
      <c r="D54" s="34">
        <v>1073</v>
      </c>
      <c r="E54" s="35">
        <v>5468.4</v>
      </c>
      <c r="F54" s="24">
        <f t="shared" si="0"/>
        <v>5468.4</v>
      </c>
      <c r="G54" s="33" t="s">
        <v>12</v>
      </c>
      <c r="H54" s="29" t="s">
        <v>21</v>
      </c>
    </row>
    <row r="55" spans="1:11" x14ac:dyDescent="0.25">
      <c r="A55" s="33">
        <v>44638</v>
      </c>
      <c r="B55" s="21" t="s">
        <v>39</v>
      </c>
      <c r="C55" s="22" t="s">
        <v>40</v>
      </c>
      <c r="D55" s="34">
        <v>1551309</v>
      </c>
      <c r="E55" s="35">
        <v>10933.4</v>
      </c>
      <c r="F55" s="24">
        <f t="shared" si="0"/>
        <v>10933.4</v>
      </c>
      <c r="G55" s="33" t="s">
        <v>12</v>
      </c>
      <c r="H55" s="32" t="s">
        <v>14</v>
      </c>
    </row>
    <row r="56" spans="1:11" x14ac:dyDescent="0.25">
      <c r="A56" s="33">
        <v>44638</v>
      </c>
      <c r="B56" s="23" t="s">
        <v>55</v>
      </c>
      <c r="C56" s="23" t="s">
        <v>56</v>
      </c>
      <c r="D56" s="21">
        <v>61473</v>
      </c>
      <c r="E56" s="49">
        <v>3600</v>
      </c>
      <c r="F56" s="24">
        <f t="shared" si="0"/>
        <v>3600</v>
      </c>
      <c r="G56" s="33" t="s">
        <v>12</v>
      </c>
      <c r="H56" s="50" t="s">
        <v>15</v>
      </c>
      <c r="I56" s="51"/>
      <c r="J56" s="51"/>
      <c r="K56" s="51"/>
    </row>
    <row r="57" spans="1:11" x14ac:dyDescent="0.25">
      <c r="A57" s="20">
        <v>44638</v>
      </c>
      <c r="B57" s="23" t="s">
        <v>54</v>
      </c>
      <c r="C57" s="23" t="s">
        <v>13</v>
      </c>
      <c r="D57" s="21">
        <v>3226815</v>
      </c>
      <c r="E57" s="31">
        <v>4529.5</v>
      </c>
      <c r="F57" s="24">
        <f t="shared" si="0"/>
        <v>4529.5</v>
      </c>
      <c r="G57" s="20" t="s">
        <v>12</v>
      </c>
      <c r="H57" s="32" t="s">
        <v>31</v>
      </c>
    </row>
    <row r="58" spans="1:11" x14ac:dyDescent="0.25">
      <c r="A58" s="20">
        <v>44638</v>
      </c>
      <c r="B58" s="26" t="s">
        <v>77</v>
      </c>
      <c r="C58" s="27" t="s">
        <v>78</v>
      </c>
      <c r="D58" s="23">
        <v>191297</v>
      </c>
      <c r="E58" s="28">
        <v>1380</v>
      </c>
      <c r="F58" s="24">
        <f t="shared" si="0"/>
        <v>1380</v>
      </c>
      <c r="G58" s="20" t="s">
        <v>12</v>
      </c>
      <c r="H58" s="29" t="s">
        <v>33</v>
      </c>
    </row>
    <row r="59" spans="1:11" x14ac:dyDescent="0.25">
      <c r="A59" s="37">
        <v>44643</v>
      </c>
      <c r="B59" s="23" t="s">
        <v>54</v>
      </c>
      <c r="C59" s="23" t="s">
        <v>13</v>
      </c>
      <c r="D59" s="23">
        <v>3230243</v>
      </c>
      <c r="E59" s="28">
        <v>3250</v>
      </c>
      <c r="F59" s="24">
        <f t="shared" si="0"/>
        <v>3250</v>
      </c>
      <c r="G59" s="20" t="s">
        <v>12</v>
      </c>
      <c r="H59" s="29" t="s">
        <v>30</v>
      </c>
    </row>
    <row r="60" spans="1:11" x14ac:dyDescent="0.25">
      <c r="A60" s="20">
        <v>44643</v>
      </c>
      <c r="B60" s="26" t="s">
        <v>77</v>
      </c>
      <c r="C60" s="27" t="s">
        <v>78</v>
      </c>
      <c r="D60" s="23">
        <v>191603</v>
      </c>
      <c r="E60" s="28">
        <v>3127</v>
      </c>
      <c r="F60" s="24">
        <f t="shared" si="0"/>
        <v>3127</v>
      </c>
      <c r="G60" s="20" t="s">
        <v>12</v>
      </c>
      <c r="H60" s="29" t="s">
        <v>33</v>
      </c>
    </row>
    <row r="61" spans="1:11" x14ac:dyDescent="0.25">
      <c r="A61" s="20">
        <v>44648</v>
      </c>
      <c r="B61" s="21" t="s">
        <v>57</v>
      </c>
      <c r="C61" s="21" t="s">
        <v>58</v>
      </c>
      <c r="D61" s="23">
        <v>756</v>
      </c>
      <c r="E61" s="24">
        <v>4035.6</v>
      </c>
      <c r="F61" s="24">
        <f t="shared" si="0"/>
        <v>4035.6</v>
      </c>
      <c r="G61" s="20" t="s">
        <v>12</v>
      </c>
      <c r="H61" s="32" t="s">
        <v>21</v>
      </c>
    </row>
    <row r="62" spans="1:11" x14ac:dyDescent="0.25">
      <c r="A62" s="20">
        <v>44651</v>
      </c>
      <c r="B62" s="21" t="s">
        <v>79</v>
      </c>
      <c r="C62" s="30" t="s">
        <v>80</v>
      </c>
      <c r="D62" s="23">
        <v>1447490</v>
      </c>
      <c r="E62" s="28">
        <v>15946.52</v>
      </c>
      <c r="F62" s="24">
        <f t="shared" si="0"/>
        <v>15946.52</v>
      </c>
      <c r="G62" s="20" t="s">
        <v>12</v>
      </c>
      <c r="H62" s="29" t="s">
        <v>21</v>
      </c>
    </row>
    <row r="63" spans="1:11" x14ac:dyDescent="0.25">
      <c r="A63" s="20">
        <v>44652</v>
      </c>
      <c r="B63" s="23" t="s">
        <v>54</v>
      </c>
      <c r="C63" s="23" t="s">
        <v>13</v>
      </c>
      <c r="D63" s="23">
        <v>3239480</v>
      </c>
      <c r="E63" s="28">
        <v>4200</v>
      </c>
      <c r="F63" s="24">
        <f t="shared" si="0"/>
        <v>4200</v>
      </c>
      <c r="G63" s="20" t="s">
        <v>12</v>
      </c>
      <c r="H63" s="29" t="s">
        <v>35</v>
      </c>
    </row>
    <row r="64" spans="1:11" x14ac:dyDescent="0.25">
      <c r="A64" s="20">
        <v>44655</v>
      </c>
      <c r="B64" s="23" t="s">
        <v>50</v>
      </c>
      <c r="C64" s="23" t="s">
        <v>51</v>
      </c>
      <c r="D64" s="21">
        <v>38038</v>
      </c>
      <c r="E64" s="31">
        <v>6769.8</v>
      </c>
      <c r="F64" s="24">
        <f t="shared" si="0"/>
        <v>6769.8</v>
      </c>
      <c r="G64" s="20" t="s">
        <v>12</v>
      </c>
      <c r="H64" s="29" t="s">
        <v>15</v>
      </c>
    </row>
    <row r="65" spans="1:9" x14ac:dyDescent="0.25">
      <c r="A65" s="20">
        <v>44655</v>
      </c>
      <c r="B65" s="21" t="s">
        <v>92</v>
      </c>
      <c r="C65" s="30" t="s">
        <v>93</v>
      </c>
      <c r="D65" s="21">
        <v>241395</v>
      </c>
      <c r="E65" s="31">
        <v>2387</v>
      </c>
      <c r="F65" s="24">
        <f t="shared" si="0"/>
        <v>2387</v>
      </c>
      <c r="G65" s="20" t="s">
        <v>12</v>
      </c>
      <c r="H65" s="25" t="s">
        <v>29</v>
      </c>
    </row>
    <row r="66" spans="1:9" x14ac:dyDescent="0.25">
      <c r="A66" s="20">
        <v>44655</v>
      </c>
      <c r="B66" s="23" t="s">
        <v>54</v>
      </c>
      <c r="C66" s="23" t="s">
        <v>13</v>
      </c>
      <c r="D66" s="21">
        <v>3240183</v>
      </c>
      <c r="E66" s="28">
        <v>1200</v>
      </c>
      <c r="F66" s="24">
        <f t="shared" si="0"/>
        <v>1200</v>
      </c>
      <c r="G66" s="20" t="s">
        <v>12</v>
      </c>
      <c r="H66" s="32" t="s">
        <v>31</v>
      </c>
    </row>
    <row r="67" spans="1:9" x14ac:dyDescent="0.25">
      <c r="A67" s="20">
        <v>44655</v>
      </c>
      <c r="B67" s="21" t="s">
        <v>75</v>
      </c>
      <c r="C67" s="30" t="s">
        <v>76</v>
      </c>
      <c r="D67" s="23">
        <v>377093</v>
      </c>
      <c r="E67" s="28">
        <v>3258.08</v>
      </c>
      <c r="F67" s="24">
        <f t="shared" si="0"/>
        <v>3258.08</v>
      </c>
      <c r="G67" s="20" t="s">
        <v>12</v>
      </c>
      <c r="H67" s="29" t="s">
        <v>32</v>
      </c>
    </row>
    <row r="68" spans="1:9" x14ac:dyDescent="0.25">
      <c r="A68" s="52">
        <v>44656</v>
      </c>
      <c r="B68" s="53" t="s">
        <v>92</v>
      </c>
      <c r="C68" s="22" t="s">
        <v>93</v>
      </c>
      <c r="D68" s="53">
        <v>1250351</v>
      </c>
      <c r="E68" s="54">
        <v>13228.9</v>
      </c>
      <c r="F68" s="24">
        <f t="shared" si="0"/>
        <v>13228.9</v>
      </c>
      <c r="G68" s="37" t="s">
        <v>12</v>
      </c>
      <c r="H68" s="29" t="s">
        <v>27</v>
      </c>
    </row>
    <row r="69" spans="1:9" x14ac:dyDescent="0.25">
      <c r="A69" s="20">
        <v>44656</v>
      </c>
      <c r="B69" s="21" t="s">
        <v>92</v>
      </c>
      <c r="C69" s="30" t="s">
        <v>93</v>
      </c>
      <c r="D69" s="23">
        <v>1250351</v>
      </c>
      <c r="E69" s="24">
        <v>13228.9</v>
      </c>
      <c r="F69" s="24">
        <f t="shared" si="0"/>
        <v>13228.9</v>
      </c>
      <c r="G69" s="20" t="s">
        <v>12</v>
      </c>
      <c r="H69" s="36" t="s">
        <v>28</v>
      </c>
    </row>
    <row r="70" spans="1:9" x14ac:dyDescent="0.25">
      <c r="A70" s="20">
        <v>44656</v>
      </c>
      <c r="B70" s="21" t="s">
        <v>92</v>
      </c>
      <c r="C70" s="30" t="s">
        <v>93</v>
      </c>
      <c r="D70" s="23">
        <v>1250351</v>
      </c>
      <c r="E70" s="28">
        <v>13228.9</v>
      </c>
      <c r="F70" s="24">
        <f t="shared" si="0"/>
        <v>13228.9</v>
      </c>
      <c r="G70" s="20" t="s">
        <v>12</v>
      </c>
      <c r="H70" s="25" t="s">
        <v>29</v>
      </c>
    </row>
    <row r="71" spans="1:9" x14ac:dyDescent="0.25">
      <c r="A71" s="20">
        <v>44657</v>
      </c>
      <c r="B71" s="21" t="s">
        <v>86</v>
      </c>
      <c r="C71" s="30" t="s">
        <v>87</v>
      </c>
      <c r="D71" s="23">
        <v>345261</v>
      </c>
      <c r="E71" s="24">
        <v>2694.08</v>
      </c>
      <c r="F71" s="24">
        <f t="shared" si="0"/>
        <v>2694.08</v>
      </c>
      <c r="G71" s="20" t="s">
        <v>12</v>
      </c>
      <c r="H71" s="36" t="s">
        <v>30</v>
      </c>
    </row>
    <row r="72" spans="1:9" x14ac:dyDescent="0.25">
      <c r="A72" s="33">
        <v>44659</v>
      </c>
      <c r="B72" s="21" t="s">
        <v>43</v>
      </c>
      <c r="C72" s="30" t="s">
        <v>44</v>
      </c>
      <c r="D72" s="34">
        <v>1381</v>
      </c>
      <c r="E72" s="35">
        <v>6510</v>
      </c>
      <c r="F72" s="24">
        <f t="shared" si="0"/>
        <v>6510</v>
      </c>
      <c r="G72" s="33" t="s">
        <v>12</v>
      </c>
      <c r="H72" s="29" t="s">
        <v>14</v>
      </c>
    </row>
    <row r="73" spans="1:9" x14ac:dyDescent="0.25">
      <c r="A73" s="52">
        <v>44659</v>
      </c>
      <c r="B73" s="21" t="s">
        <v>57</v>
      </c>
      <c r="C73" s="21" t="s">
        <v>58</v>
      </c>
      <c r="D73" s="53">
        <v>763</v>
      </c>
      <c r="E73" s="54">
        <v>6315.2</v>
      </c>
      <c r="F73" s="24">
        <f t="shared" si="0"/>
        <v>6315.2</v>
      </c>
      <c r="G73" s="37" t="s">
        <v>12</v>
      </c>
      <c r="H73" s="29" t="s">
        <v>15</v>
      </c>
    </row>
    <row r="74" spans="1:9" x14ac:dyDescent="0.25">
      <c r="A74" s="20">
        <v>44659</v>
      </c>
      <c r="B74" s="23" t="s">
        <v>54</v>
      </c>
      <c r="C74" s="23" t="s">
        <v>13</v>
      </c>
      <c r="D74" s="23">
        <v>3243720</v>
      </c>
      <c r="E74" s="28">
        <v>19944.599999999999</v>
      </c>
      <c r="F74" s="24">
        <f t="shared" ref="F74:F137" si="1">E74</f>
        <v>19944.599999999999</v>
      </c>
      <c r="G74" s="20" t="s">
        <v>12</v>
      </c>
      <c r="H74" s="29" t="s">
        <v>29</v>
      </c>
    </row>
    <row r="75" spans="1:9" x14ac:dyDescent="0.25">
      <c r="A75" s="20">
        <v>44659</v>
      </c>
      <c r="B75" s="26" t="s">
        <v>77</v>
      </c>
      <c r="C75" s="27" t="s">
        <v>78</v>
      </c>
      <c r="D75" s="23">
        <v>192972</v>
      </c>
      <c r="E75" s="28">
        <v>3795</v>
      </c>
      <c r="F75" s="24">
        <f t="shared" si="1"/>
        <v>3795</v>
      </c>
      <c r="G75" s="20" t="s">
        <v>12</v>
      </c>
      <c r="H75" s="29" t="s">
        <v>33</v>
      </c>
    </row>
    <row r="76" spans="1:9" x14ac:dyDescent="0.25">
      <c r="A76" s="20">
        <v>44659</v>
      </c>
      <c r="B76" s="23" t="s">
        <v>54</v>
      </c>
      <c r="C76" s="23" t="s">
        <v>13</v>
      </c>
      <c r="D76" s="23">
        <v>3243720</v>
      </c>
      <c r="E76" s="28">
        <v>19944.599999999999</v>
      </c>
      <c r="F76" s="24">
        <f t="shared" si="1"/>
        <v>19944.599999999999</v>
      </c>
      <c r="G76" s="20" t="s">
        <v>12</v>
      </c>
      <c r="H76" s="48" t="s">
        <v>35</v>
      </c>
    </row>
    <row r="77" spans="1:9" x14ac:dyDescent="0.25">
      <c r="A77" s="37">
        <v>44662</v>
      </c>
      <c r="B77" s="23" t="s">
        <v>50</v>
      </c>
      <c r="C77" s="23" t="s">
        <v>51</v>
      </c>
      <c r="D77" s="23">
        <v>38147</v>
      </c>
      <c r="E77" s="28">
        <v>1530.56</v>
      </c>
      <c r="F77" s="24">
        <f t="shared" si="1"/>
        <v>1530.56</v>
      </c>
      <c r="G77" s="20" t="s">
        <v>12</v>
      </c>
      <c r="H77" s="32" t="s">
        <v>16</v>
      </c>
      <c r="I77" s="55"/>
    </row>
    <row r="78" spans="1:9" x14ac:dyDescent="0.25">
      <c r="A78" s="20">
        <v>44669</v>
      </c>
      <c r="B78" s="21" t="s">
        <v>61</v>
      </c>
      <c r="C78" s="22" t="s">
        <v>62</v>
      </c>
      <c r="D78" s="23">
        <v>66465</v>
      </c>
      <c r="E78" s="24">
        <v>10509.95</v>
      </c>
      <c r="F78" s="24">
        <f t="shared" si="1"/>
        <v>10509.95</v>
      </c>
      <c r="G78" s="20" t="s">
        <v>12</v>
      </c>
      <c r="H78" s="36" t="s">
        <v>28</v>
      </c>
    </row>
    <row r="79" spans="1:9" x14ac:dyDescent="0.25">
      <c r="A79" s="20">
        <v>44673</v>
      </c>
      <c r="B79" s="23" t="s">
        <v>54</v>
      </c>
      <c r="C79" s="23" t="s">
        <v>13</v>
      </c>
      <c r="D79" s="23">
        <v>3256498</v>
      </c>
      <c r="E79" s="24">
        <v>890</v>
      </c>
      <c r="F79" s="24">
        <f t="shared" si="1"/>
        <v>890</v>
      </c>
      <c r="G79" s="20" t="s">
        <v>12</v>
      </c>
      <c r="H79" s="36" t="s">
        <v>24</v>
      </c>
    </row>
    <row r="80" spans="1:9" x14ac:dyDescent="0.25">
      <c r="A80" s="37">
        <v>44676</v>
      </c>
      <c r="B80" s="21" t="s">
        <v>75</v>
      </c>
      <c r="C80" s="30" t="s">
        <v>76</v>
      </c>
      <c r="D80" s="27">
        <v>381025</v>
      </c>
      <c r="E80" s="38">
        <v>10733.08</v>
      </c>
      <c r="F80" s="24">
        <f t="shared" si="1"/>
        <v>10733.08</v>
      </c>
      <c r="G80" s="37" t="s">
        <v>12</v>
      </c>
      <c r="H80" s="29" t="s">
        <v>21</v>
      </c>
    </row>
    <row r="81" spans="1:8" x14ac:dyDescent="0.25">
      <c r="A81" s="33">
        <v>44679</v>
      </c>
      <c r="B81" s="21" t="s">
        <v>59</v>
      </c>
      <c r="C81" s="22" t="s">
        <v>60</v>
      </c>
      <c r="D81" s="34">
        <v>13884</v>
      </c>
      <c r="E81" s="35">
        <v>12441.86</v>
      </c>
      <c r="F81" s="24">
        <f t="shared" si="1"/>
        <v>12441.86</v>
      </c>
      <c r="G81" s="33" t="s">
        <v>12</v>
      </c>
      <c r="H81" s="32" t="s">
        <v>15</v>
      </c>
    </row>
    <row r="82" spans="1:8" x14ac:dyDescent="0.25">
      <c r="A82" s="33">
        <v>44679</v>
      </c>
      <c r="B82" s="21" t="s">
        <v>59</v>
      </c>
      <c r="C82" s="22" t="s">
        <v>60</v>
      </c>
      <c r="D82" s="34">
        <v>13884</v>
      </c>
      <c r="E82" s="35">
        <v>12441.86</v>
      </c>
      <c r="F82" s="24">
        <f t="shared" si="1"/>
        <v>12441.86</v>
      </c>
      <c r="G82" s="33" t="s">
        <v>12</v>
      </c>
      <c r="H82" s="29" t="s">
        <v>21</v>
      </c>
    </row>
    <row r="83" spans="1:8" x14ac:dyDescent="0.25">
      <c r="A83" s="37">
        <v>44684</v>
      </c>
      <c r="B83" s="23" t="s">
        <v>54</v>
      </c>
      <c r="C83" s="23" t="s">
        <v>13</v>
      </c>
      <c r="D83" s="23">
        <v>3265579</v>
      </c>
      <c r="E83" s="28">
        <v>2000</v>
      </c>
      <c r="F83" s="24">
        <f t="shared" si="1"/>
        <v>2000</v>
      </c>
      <c r="G83" s="20" t="s">
        <v>12</v>
      </c>
      <c r="H83" s="36" t="s">
        <v>28</v>
      </c>
    </row>
    <row r="84" spans="1:8" x14ac:dyDescent="0.25">
      <c r="A84" s="20">
        <v>44684</v>
      </c>
      <c r="B84" s="23" t="s">
        <v>54</v>
      </c>
      <c r="C84" s="23" t="s">
        <v>13</v>
      </c>
      <c r="D84" s="23">
        <v>3265578</v>
      </c>
      <c r="E84" s="28">
        <v>7913</v>
      </c>
      <c r="F84" s="24">
        <f t="shared" si="1"/>
        <v>7913</v>
      </c>
      <c r="G84" s="20" t="s">
        <v>12</v>
      </c>
      <c r="H84" s="36" t="s">
        <v>28</v>
      </c>
    </row>
    <row r="85" spans="1:8" x14ac:dyDescent="0.25">
      <c r="A85" s="20">
        <v>44687</v>
      </c>
      <c r="B85" s="21" t="s">
        <v>75</v>
      </c>
      <c r="C85" s="30" t="s">
        <v>76</v>
      </c>
      <c r="D85" s="23">
        <v>383970</v>
      </c>
      <c r="E85" s="24">
        <v>12605.86</v>
      </c>
      <c r="F85" s="24">
        <f t="shared" si="1"/>
        <v>12605.86</v>
      </c>
      <c r="G85" s="20" t="s">
        <v>12</v>
      </c>
      <c r="H85" s="36" t="s">
        <v>26</v>
      </c>
    </row>
    <row r="86" spans="1:8" x14ac:dyDescent="0.25">
      <c r="A86" s="20">
        <v>44687</v>
      </c>
      <c r="B86" s="23" t="s">
        <v>54</v>
      </c>
      <c r="C86" s="23" t="s">
        <v>13</v>
      </c>
      <c r="D86" s="23">
        <v>3270866</v>
      </c>
      <c r="E86" s="28">
        <v>24496.400000000001</v>
      </c>
      <c r="F86" s="24">
        <f t="shared" si="1"/>
        <v>24496.400000000001</v>
      </c>
      <c r="G86" s="20" t="s">
        <v>12</v>
      </c>
      <c r="H86" s="29" t="s">
        <v>27</v>
      </c>
    </row>
    <row r="87" spans="1:8" x14ac:dyDescent="0.25">
      <c r="A87" s="37">
        <v>44687</v>
      </c>
      <c r="B87" s="23" t="s">
        <v>54</v>
      </c>
      <c r="C87" s="23" t="s">
        <v>13</v>
      </c>
      <c r="D87" s="23">
        <v>3270866</v>
      </c>
      <c r="E87" s="28">
        <v>24496.400000000001</v>
      </c>
      <c r="F87" s="24">
        <f t="shared" si="1"/>
        <v>24496.400000000001</v>
      </c>
      <c r="G87" s="20" t="s">
        <v>12</v>
      </c>
      <c r="H87" s="36" t="s">
        <v>28</v>
      </c>
    </row>
    <row r="88" spans="1:8" x14ac:dyDescent="0.25">
      <c r="A88" s="33">
        <v>44692</v>
      </c>
      <c r="B88" s="21" t="s">
        <v>81</v>
      </c>
      <c r="C88" s="21" t="s">
        <v>23</v>
      </c>
      <c r="D88" s="34">
        <v>3675</v>
      </c>
      <c r="E88" s="35">
        <v>975</v>
      </c>
      <c r="F88" s="24">
        <f t="shared" si="1"/>
        <v>975</v>
      </c>
      <c r="G88" s="33" t="s">
        <v>12</v>
      </c>
      <c r="H88" s="36" t="s">
        <v>22</v>
      </c>
    </row>
    <row r="89" spans="1:8" x14ac:dyDescent="0.25">
      <c r="A89" s="20">
        <v>44693</v>
      </c>
      <c r="B89" s="23" t="s">
        <v>88</v>
      </c>
      <c r="C89" s="23" t="s">
        <v>89</v>
      </c>
      <c r="D89" s="23">
        <v>356590</v>
      </c>
      <c r="E89" s="24">
        <v>2554.67</v>
      </c>
      <c r="F89" s="24">
        <f t="shared" si="1"/>
        <v>2554.67</v>
      </c>
      <c r="G89" s="20" t="s">
        <v>12</v>
      </c>
      <c r="H89" s="36" t="s">
        <v>24</v>
      </c>
    </row>
    <row r="90" spans="1:8" x14ac:dyDescent="0.25">
      <c r="A90" s="33">
        <v>44694</v>
      </c>
      <c r="B90" s="21" t="s">
        <v>57</v>
      </c>
      <c r="C90" s="21" t="s">
        <v>58</v>
      </c>
      <c r="D90" s="34">
        <v>816</v>
      </c>
      <c r="E90" s="35">
        <v>4560</v>
      </c>
      <c r="F90" s="24">
        <f t="shared" si="1"/>
        <v>4560</v>
      </c>
      <c r="G90" s="33" t="s">
        <v>12</v>
      </c>
      <c r="H90" s="29" t="s">
        <v>15</v>
      </c>
    </row>
    <row r="91" spans="1:8" x14ac:dyDescent="0.25">
      <c r="A91" s="20">
        <v>44699</v>
      </c>
      <c r="B91" s="21" t="s">
        <v>75</v>
      </c>
      <c r="C91" s="30" t="s">
        <v>76</v>
      </c>
      <c r="D91" s="23">
        <v>386251</v>
      </c>
      <c r="E91" s="24">
        <v>3760</v>
      </c>
      <c r="F91" s="24">
        <f t="shared" si="1"/>
        <v>3760</v>
      </c>
      <c r="G91" s="20" t="s">
        <v>12</v>
      </c>
      <c r="H91" s="36" t="s">
        <v>24</v>
      </c>
    </row>
    <row r="92" spans="1:8" x14ac:dyDescent="0.25">
      <c r="A92" s="33">
        <v>44701</v>
      </c>
      <c r="B92" s="46" t="s">
        <v>75</v>
      </c>
      <c r="C92" s="56" t="s">
        <v>76</v>
      </c>
      <c r="D92" s="34">
        <v>386676</v>
      </c>
      <c r="E92" s="35">
        <v>5599.89</v>
      </c>
      <c r="F92" s="24">
        <f t="shared" si="1"/>
        <v>5599.89</v>
      </c>
      <c r="G92" s="33" t="s">
        <v>12</v>
      </c>
      <c r="H92" s="57" t="s">
        <v>24</v>
      </c>
    </row>
    <row r="93" spans="1:8" x14ac:dyDescent="0.25">
      <c r="A93" s="20">
        <v>44706</v>
      </c>
      <c r="B93" s="23" t="s">
        <v>54</v>
      </c>
      <c r="C93" s="23" t="s">
        <v>13</v>
      </c>
      <c r="D93" s="23">
        <v>3287067</v>
      </c>
      <c r="E93" s="24">
        <v>1705</v>
      </c>
      <c r="F93" s="24">
        <f t="shared" si="1"/>
        <v>1705</v>
      </c>
      <c r="G93" s="20" t="s">
        <v>12</v>
      </c>
      <c r="H93" s="36" t="s">
        <v>26</v>
      </c>
    </row>
    <row r="94" spans="1:8" x14ac:dyDescent="0.25">
      <c r="A94" s="20">
        <v>44707</v>
      </c>
      <c r="B94" s="21" t="s">
        <v>57</v>
      </c>
      <c r="C94" s="21" t="s">
        <v>58</v>
      </c>
      <c r="D94" s="23">
        <v>826</v>
      </c>
      <c r="E94" s="24">
        <v>9797.5300000000007</v>
      </c>
      <c r="F94" s="24">
        <f t="shared" si="1"/>
        <v>9797.5300000000007</v>
      </c>
      <c r="G94" s="20" t="s">
        <v>12</v>
      </c>
      <c r="H94" s="36" t="s">
        <v>15</v>
      </c>
    </row>
    <row r="95" spans="1:8" x14ac:dyDescent="0.25">
      <c r="A95" s="33">
        <v>44707</v>
      </c>
      <c r="B95" s="21" t="s">
        <v>57</v>
      </c>
      <c r="C95" s="21" t="s">
        <v>58</v>
      </c>
      <c r="D95" s="34">
        <v>826</v>
      </c>
      <c r="E95" s="35">
        <v>9797.5300000000007</v>
      </c>
      <c r="F95" s="24">
        <f t="shared" si="1"/>
        <v>9797.5300000000007</v>
      </c>
      <c r="G95" s="33" t="s">
        <v>12</v>
      </c>
      <c r="H95" s="58" t="s">
        <v>21</v>
      </c>
    </row>
    <row r="96" spans="1:8" x14ac:dyDescent="0.25">
      <c r="A96" s="37">
        <v>44708</v>
      </c>
      <c r="B96" s="21" t="s">
        <v>81</v>
      </c>
      <c r="C96" s="21" t="s">
        <v>23</v>
      </c>
      <c r="D96" s="23">
        <v>3750</v>
      </c>
      <c r="E96" s="24">
        <v>2340</v>
      </c>
      <c r="F96" s="24">
        <f t="shared" si="1"/>
        <v>2340</v>
      </c>
      <c r="G96" s="20" t="s">
        <v>12</v>
      </c>
      <c r="H96" s="29" t="s">
        <v>22</v>
      </c>
    </row>
    <row r="97" spans="1:8" x14ac:dyDescent="0.25">
      <c r="A97" s="20">
        <v>44711</v>
      </c>
      <c r="B97" s="59" t="s">
        <v>45</v>
      </c>
      <c r="C97" s="60" t="s">
        <v>46</v>
      </c>
      <c r="D97" s="23">
        <v>25683</v>
      </c>
      <c r="E97" s="28">
        <v>1000</v>
      </c>
      <c r="F97" s="24">
        <f t="shared" si="1"/>
        <v>1000</v>
      </c>
      <c r="G97" s="20" t="s">
        <v>12</v>
      </c>
      <c r="H97" s="29" t="s">
        <v>33</v>
      </c>
    </row>
    <row r="98" spans="1:8" x14ac:dyDescent="0.25">
      <c r="A98" s="33">
        <v>44713</v>
      </c>
      <c r="B98" s="46" t="s">
        <v>57</v>
      </c>
      <c r="C98" s="46" t="s">
        <v>58</v>
      </c>
      <c r="D98" s="34">
        <v>837</v>
      </c>
      <c r="E98" s="35">
        <v>4057.65</v>
      </c>
      <c r="F98" s="24">
        <f t="shared" si="1"/>
        <v>4057.65</v>
      </c>
      <c r="G98" s="33" t="s">
        <v>12</v>
      </c>
      <c r="H98" s="32" t="s">
        <v>15</v>
      </c>
    </row>
    <row r="99" spans="1:8" x14ac:dyDescent="0.25">
      <c r="A99" s="33">
        <v>44713</v>
      </c>
      <c r="B99" s="46" t="s">
        <v>81</v>
      </c>
      <c r="C99" s="47" t="s">
        <v>23</v>
      </c>
      <c r="D99" s="34">
        <v>3767</v>
      </c>
      <c r="E99" s="35">
        <v>7410</v>
      </c>
      <c r="F99" s="24">
        <f t="shared" si="1"/>
        <v>7410</v>
      </c>
      <c r="G99" s="33" t="s">
        <v>12</v>
      </c>
      <c r="H99" s="32" t="s">
        <v>22</v>
      </c>
    </row>
    <row r="100" spans="1:8" x14ac:dyDescent="0.25">
      <c r="A100" s="20">
        <v>44713</v>
      </c>
      <c r="B100" s="2" t="s">
        <v>54</v>
      </c>
      <c r="C100" s="2" t="s">
        <v>13</v>
      </c>
      <c r="D100" s="23">
        <v>3293370</v>
      </c>
      <c r="E100" s="24">
        <v>7671.5</v>
      </c>
      <c r="F100" s="24">
        <f t="shared" si="1"/>
        <v>7671.5</v>
      </c>
      <c r="G100" s="20" t="s">
        <v>12</v>
      </c>
      <c r="H100" s="36" t="s">
        <v>27</v>
      </c>
    </row>
    <row r="101" spans="1:8" x14ac:dyDescent="0.25">
      <c r="A101" s="20">
        <v>44713</v>
      </c>
      <c r="B101" s="2" t="s">
        <v>54</v>
      </c>
      <c r="C101" s="2" t="s">
        <v>13</v>
      </c>
      <c r="D101" s="21">
        <v>3293370</v>
      </c>
      <c r="E101" s="28">
        <v>7671.5</v>
      </c>
      <c r="F101" s="24">
        <f t="shared" si="1"/>
        <v>7671.5</v>
      </c>
      <c r="G101" s="20" t="s">
        <v>12</v>
      </c>
      <c r="H101" s="36" t="s">
        <v>28</v>
      </c>
    </row>
    <row r="102" spans="1:8" x14ac:dyDescent="0.25">
      <c r="A102" s="20">
        <v>44714</v>
      </c>
      <c r="B102" s="21" t="s">
        <v>71</v>
      </c>
      <c r="C102" s="22" t="s">
        <v>72</v>
      </c>
      <c r="D102" s="23">
        <v>7443</v>
      </c>
      <c r="E102" s="28">
        <v>9704.66</v>
      </c>
      <c r="F102" s="24">
        <f t="shared" si="1"/>
        <v>9704.66</v>
      </c>
      <c r="G102" s="20" t="s">
        <v>12</v>
      </c>
      <c r="H102" s="29" t="s">
        <v>35</v>
      </c>
    </row>
    <row r="103" spans="1:8" x14ac:dyDescent="0.25">
      <c r="A103" s="37">
        <v>44726</v>
      </c>
      <c r="B103" s="46" t="s">
        <v>39</v>
      </c>
      <c r="C103" s="47" t="s">
        <v>40</v>
      </c>
      <c r="D103" s="23">
        <v>1586141</v>
      </c>
      <c r="E103" s="28">
        <v>5279</v>
      </c>
      <c r="F103" s="24">
        <f t="shared" si="1"/>
        <v>5279</v>
      </c>
      <c r="G103" s="61" t="s">
        <v>12</v>
      </c>
      <c r="H103" s="62" t="s">
        <v>14</v>
      </c>
    </row>
    <row r="104" spans="1:8" x14ac:dyDescent="0.25">
      <c r="A104" s="20">
        <v>44726</v>
      </c>
      <c r="B104" s="21" t="s">
        <v>61</v>
      </c>
      <c r="C104" s="22" t="s">
        <v>62</v>
      </c>
      <c r="D104" s="23">
        <v>69521</v>
      </c>
      <c r="E104" s="28">
        <v>11584.78</v>
      </c>
      <c r="F104" s="24">
        <f t="shared" si="1"/>
        <v>11584.78</v>
      </c>
      <c r="G104" s="20" t="s">
        <v>12</v>
      </c>
      <c r="H104" s="48" t="s">
        <v>32</v>
      </c>
    </row>
    <row r="105" spans="1:8" x14ac:dyDescent="0.25">
      <c r="A105" s="20">
        <v>44727</v>
      </c>
      <c r="B105" s="46" t="s">
        <v>47</v>
      </c>
      <c r="C105" s="47" t="s">
        <v>18</v>
      </c>
      <c r="D105" s="23">
        <v>299</v>
      </c>
      <c r="E105" s="24">
        <v>2500</v>
      </c>
      <c r="F105" s="24">
        <f t="shared" si="1"/>
        <v>2500</v>
      </c>
      <c r="G105" s="20" t="s">
        <v>12</v>
      </c>
      <c r="H105" s="36" t="s">
        <v>14</v>
      </c>
    </row>
    <row r="106" spans="1:8" x14ac:dyDescent="0.25">
      <c r="A106" s="20">
        <v>44729</v>
      </c>
      <c r="B106" s="21" t="s">
        <v>75</v>
      </c>
      <c r="C106" s="30" t="s">
        <v>76</v>
      </c>
      <c r="D106" s="23">
        <v>393953</v>
      </c>
      <c r="E106" s="28">
        <v>6877.09</v>
      </c>
      <c r="F106" s="24">
        <f t="shared" si="1"/>
        <v>6877.09</v>
      </c>
      <c r="G106" s="20" t="s">
        <v>12</v>
      </c>
      <c r="H106" s="29" t="s">
        <v>35</v>
      </c>
    </row>
    <row r="107" spans="1:8" x14ac:dyDescent="0.25">
      <c r="A107" s="20">
        <v>44732</v>
      </c>
      <c r="B107" s="46" t="s">
        <v>57</v>
      </c>
      <c r="C107" s="46" t="s">
        <v>58</v>
      </c>
      <c r="D107" s="23">
        <v>854</v>
      </c>
      <c r="E107" s="28">
        <v>9997.7000000000007</v>
      </c>
      <c r="F107" s="24">
        <f t="shared" si="1"/>
        <v>9997.7000000000007</v>
      </c>
      <c r="G107" s="20" t="s">
        <v>12</v>
      </c>
      <c r="H107" s="29" t="s">
        <v>15</v>
      </c>
    </row>
    <row r="108" spans="1:8" x14ac:dyDescent="0.25">
      <c r="A108" s="20">
        <v>44732</v>
      </c>
      <c r="B108" s="21" t="s">
        <v>57</v>
      </c>
      <c r="C108" s="21" t="s">
        <v>58</v>
      </c>
      <c r="D108" s="23">
        <v>854</v>
      </c>
      <c r="E108" s="28">
        <v>9997.7000000000007</v>
      </c>
      <c r="F108" s="24">
        <f t="shared" si="1"/>
        <v>9997.7000000000007</v>
      </c>
      <c r="G108" s="20" t="s">
        <v>12</v>
      </c>
      <c r="H108" s="29" t="s">
        <v>21</v>
      </c>
    </row>
    <row r="109" spans="1:8" x14ac:dyDescent="0.25">
      <c r="A109" s="37">
        <v>44732</v>
      </c>
      <c r="B109" s="41" t="s">
        <v>54</v>
      </c>
      <c r="C109" s="41" t="s">
        <v>13</v>
      </c>
      <c r="D109" s="23">
        <v>3307735</v>
      </c>
      <c r="E109" s="28">
        <v>6822</v>
      </c>
      <c r="F109" s="24">
        <f t="shared" si="1"/>
        <v>6822</v>
      </c>
      <c r="G109" s="20" t="s">
        <v>12</v>
      </c>
      <c r="H109" s="36" t="s">
        <v>28</v>
      </c>
    </row>
    <row r="110" spans="1:8" x14ac:dyDescent="0.25">
      <c r="A110" s="20">
        <v>44733</v>
      </c>
      <c r="B110" s="41" t="s">
        <v>88</v>
      </c>
      <c r="C110" s="41" t="s">
        <v>89</v>
      </c>
      <c r="D110" s="23">
        <v>609860</v>
      </c>
      <c r="E110" s="24">
        <v>1691.86</v>
      </c>
      <c r="F110" s="24">
        <f t="shared" si="1"/>
        <v>1691.86</v>
      </c>
      <c r="G110" s="20" t="s">
        <v>12</v>
      </c>
      <c r="H110" s="36" t="s">
        <v>31</v>
      </c>
    </row>
    <row r="111" spans="1:8" x14ac:dyDescent="0.25">
      <c r="A111" s="20">
        <v>44735</v>
      </c>
      <c r="B111" s="46" t="s">
        <v>79</v>
      </c>
      <c r="C111" s="56" t="s">
        <v>80</v>
      </c>
      <c r="D111" s="23">
        <v>1476398</v>
      </c>
      <c r="E111" s="24">
        <v>1080</v>
      </c>
      <c r="F111" s="24">
        <f t="shared" si="1"/>
        <v>1080</v>
      </c>
      <c r="G111" s="20" t="s">
        <v>12</v>
      </c>
      <c r="H111" s="36" t="s">
        <v>16</v>
      </c>
    </row>
    <row r="112" spans="1:8" x14ac:dyDescent="0.25">
      <c r="A112" s="20">
        <v>44739</v>
      </c>
      <c r="B112" s="46" t="s">
        <v>57</v>
      </c>
      <c r="C112" s="46" t="s">
        <v>58</v>
      </c>
      <c r="D112" s="21">
        <v>860</v>
      </c>
      <c r="E112" s="24">
        <v>9093.5</v>
      </c>
      <c r="F112" s="24">
        <f t="shared" si="1"/>
        <v>9093.5</v>
      </c>
      <c r="G112" s="20" t="s">
        <v>12</v>
      </c>
      <c r="H112" s="32" t="s">
        <v>15</v>
      </c>
    </row>
    <row r="113" spans="1:11" x14ac:dyDescent="0.25">
      <c r="A113" s="33">
        <v>44739</v>
      </c>
      <c r="B113" s="21" t="s">
        <v>57</v>
      </c>
      <c r="C113" s="21" t="s">
        <v>58</v>
      </c>
      <c r="D113" s="34">
        <v>861</v>
      </c>
      <c r="E113" s="35">
        <v>1399</v>
      </c>
      <c r="F113" s="24">
        <f t="shared" si="1"/>
        <v>1399</v>
      </c>
      <c r="G113" s="33" t="s">
        <v>12</v>
      </c>
      <c r="H113" s="32" t="s">
        <v>15</v>
      </c>
    </row>
    <row r="114" spans="1:11" x14ac:dyDescent="0.25">
      <c r="A114" s="20">
        <v>44742</v>
      </c>
      <c r="B114" s="21" t="s">
        <v>81</v>
      </c>
      <c r="C114" s="22" t="s">
        <v>23</v>
      </c>
      <c r="D114" s="21">
        <v>3906</v>
      </c>
      <c r="E114" s="28">
        <v>2925</v>
      </c>
      <c r="F114" s="24">
        <f t="shared" si="1"/>
        <v>2925</v>
      </c>
      <c r="G114" s="20" t="s">
        <v>12</v>
      </c>
      <c r="H114" s="32" t="s">
        <v>22</v>
      </c>
      <c r="I114" s="55"/>
    </row>
    <row r="115" spans="1:11" x14ac:dyDescent="0.25">
      <c r="A115" s="20">
        <v>44742</v>
      </c>
      <c r="B115" s="26" t="s">
        <v>45</v>
      </c>
      <c r="C115" s="27" t="s">
        <v>46</v>
      </c>
      <c r="D115" s="23">
        <v>26336</v>
      </c>
      <c r="E115" s="28">
        <v>1242</v>
      </c>
      <c r="F115" s="24">
        <f t="shared" si="1"/>
        <v>1242</v>
      </c>
      <c r="G115" s="20" t="s">
        <v>12</v>
      </c>
      <c r="H115" s="29" t="s">
        <v>33</v>
      </c>
    </row>
    <row r="116" spans="1:11" ht="19.5" customHeight="1" x14ac:dyDescent="0.25">
      <c r="A116" s="20" t="s">
        <v>19</v>
      </c>
      <c r="B116" s="23" t="s">
        <v>50</v>
      </c>
      <c r="C116" s="23" t="s">
        <v>51</v>
      </c>
      <c r="D116" s="23">
        <v>39857</v>
      </c>
      <c r="E116" s="24">
        <v>21468.5</v>
      </c>
      <c r="F116" s="24">
        <f t="shared" si="1"/>
        <v>21468.5</v>
      </c>
      <c r="G116" s="20" t="s">
        <v>12</v>
      </c>
      <c r="H116" s="36" t="s">
        <v>14</v>
      </c>
    </row>
    <row r="117" spans="1:11" x14ac:dyDescent="0.25">
      <c r="A117" s="20">
        <v>44747</v>
      </c>
      <c r="B117" s="21" t="s">
        <v>57</v>
      </c>
      <c r="C117" s="21" t="s">
        <v>58</v>
      </c>
      <c r="D117" s="23">
        <v>873</v>
      </c>
      <c r="E117" s="24">
        <v>6900</v>
      </c>
      <c r="F117" s="24">
        <f t="shared" si="1"/>
        <v>6900</v>
      </c>
      <c r="G117" s="20" t="s">
        <v>12</v>
      </c>
      <c r="H117" s="36" t="s">
        <v>21</v>
      </c>
    </row>
    <row r="118" spans="1:11" x14ac:dyDescent="0.25">
      <c r="A118" s="37">
        <v>44749</v>
      </c>
      <c r="B118" s="21" t="s">
        <v>81</v>
      </c>
      <c r="C118" s="22" t="s">
        <v>23</v>
      </c>
      <c r="D118" s="23">
        <v>3961</v>
      </c>
      <c r="E118" s="28">
        <v>8775</v>
      </c>
      <c r="F118" s="24">
        <f t="shared" si="1"/>
        <v>8775</v>
      </c>
      <c r="G118" s="20" t="s">
        <v>12</v>
      </c>
      <c r="H118" s="29" t="s">
        <v>22</v>
      </c>
    </row>
    <row r="119" spans="1:11" x14ac:dyDescent="0.25">
      <c r="A119" s="33">
        <v>44749</v>
      </c>
      <c r="B119" s="41" t="s">
        <v>54</v>
      </c>
      <c r="C119" s="41" t="s">
        <v>13</v>
      </c>
      <c r="D119" s="34">
        <v>3326354</v>
      </c>
      <c r="E119" s="35">
        <v>8405</v>
      </c>
      <c r="F119" s="24">
        <f t="shared" si="1"/>
        <v>8405</v>
      </c>
      <c r="G119" s="33" t="s">
        <v>12</v>
      </c>
      <c r="H119" s="29" t="s">
        <v>27</v>
      </c>
    </row>
    <row r="120" spans="1:11" x14ac:dyDescent="0.25">
      <c r="A120" s="37">
        <v>44749</v>
      </c>
      <c r="B120" s="23" t="s">
        <v>54</v>
      </c>
      <c r="C120" s="23" t="s">
        <v>13</v>
      </c>
      <c r="D120" s="23">
        <v>3326354</v>
      </c>
      <c r="E120" s="28">
        <v>8405</v>
      </c>
      <c r="F120" s="24">
        <f t="shared" si="1"/>
        <v>8405</v>
      </c>
      <c r="G120" s="20" t="s">
        <v>12</v>
      </c>
      <c r="H120" s="36" t="s">
        <v>28</v>
      </c>
      <c r="I120" s="45"/>
      <c r="J120" s="45"/>
      <c r="K120" s="45"/>
    </row>
    <row r="121" spans="1:11" x14ac:dyDescent="0.25">
      <c r="A121" s="20">
        <v>44750</v>
      </c>
      <c r="B121" s="46" t="s">
        <v>75</v>
      </c>
      <c r="C121" s="56" t="s">
        <v>76</v>
      </c>
      <c r="D121" s="23">
        <v>399470</v>
      </c>
      <c r="E121" s="28">
        <v>5333.94</v>
      </c>
      <c r="F121" s="24">
        <f t="shared" si="1"/>
        <v>5333.94</v>
      </c>
      <c r="G121" s="20" t="s">
        <v>12</v>
      </c>
      <c r="H121" s="29" t="s">
        <v>32</v>
      </c>
    </row>
    <row r="122" spans="1:11" x14ac:dyDescent="0.25">
      <c r="A122" s="33">
        <v>44753</v>
      </c>
      <c r="B122" s="46" t="s">
        <v>39</v>
      </c>
      <c r="C122" s="47" t="s">
        <v>40</v>
      </c>
      <c r="D122" s="34">
        <v>1598006</v>
      </c>
      <c r="E122" s="35">
        <v>6942</v>
      </c>
      <c r="F122" s="24">
        <f t="shared" si="1"/>
        <v>6942</v>
      </c>
      <c r="G122" s="33" t="s">
        <v>12</v>
      </c>
      <c r="H122" s="36" t="s">
        <v>26</v>
      </c>
    </row>
    <row r="123" spans="1:11" x14ac:dyDescent="0.25">
      <c r="A123" s="33">
        <v>44755</v>
      </c>
      <c r="B123" s="46" t="s">
        <v>81</v>
      </c>
      <c r="C123" s="47" t="s">
        <v>23</v>
      </c>
      <c r="D123" s="34">
        <v>3999</v>
      </c>
      <c r="E123" s="35">
        <v>7644</v>
      </c>
      <c r="F123" s="24">
        <f t="shared" si="1"/>
        <v>7644</v>
      </c>
      <c r="G123" s="33" t="s">
        <v>12</v>
      </c>
      <c r="H123" s="29" t="s">
        <v>22</v>
      </c>
    </row>
    <row r="124" spans="1:11" x14ac:dyDescent="0.25">
      <c r="A124" s="20">
        <v>44756</v>
      </c>
      <c r="B124" s="46" t="s">
        <v>57</v>
      </c>
      <c r="C124" s="46" t="s">
        <v>58</v>
      </c>
      <c r="D124" s="23">
        <v>882</v>
      </c>
      <c r="E124" s="24">
        <v>9941.5</v>
      </c>
      <c r="F124" s="24">
        <f t="shared" si="1"/>
        <v>9941.5</v>
      </c>
      <c r="G124" s="20" t="s">
        <v>12</v>
      </c>
      <c r="H124" s="36" t="s">
        <v>21</v>
      </c>
    </row>
    <row r="125" spans="1:11" x14ac:dyDescent="0.25">
      <c r="A125" s="33">
        <v>44756</v>
      </c>
      <c r="B125" s="2" t="s">
        <v>54</v>
      </c>
      <c r="C125" s="2" t="s">
        <v>13</v>
      </c>
      <c r="D125" s="34">
        <v>3332058</v>
      </c>
      <c r="E125" s="35">
        <v>9476.5</v>
      </c>
      <c r="F125" s="24">
        <f t="shared" si="1"/>
        <v>9476.5</v>
      </c>
      <c r="G125" s="33" t="s">
        <v>12</v>
      </c>
      <c r="H125" s="36" t="s">
        <v>28</v>
      </c>
    </row>
    <row r="126" spans="1:11" x14ac:dyDescent="0.25">
      <c r="A126" s="20">
        <v>44756</v>
      </c>
      <c r="B126" s="2" t="s">
        <v>54</v>
      </c>
      <c r="C126" s="2" t="s">
        <v>13</v>
      </c>
      <c r="D126" s="23">
        <v>3332058</v>
      </c>
      <c r="E126" s="24">
        <v>9476.5</v>
      </c>
      <c r="F126" s="24">
        <f t="shared" si="1"/>
        <v>9476.5</v>
      </c>
      <c r="G126" s="20" t="s">
        <v>12</v>
      </c>
      <c r="H126" s="36" t="s">
        <v>29</v>
      </c>
    </row>
    <row r="127" spans="1:11" x14ac:dyDescent="0.25">
      <c r="A127" s="33">
        <v>44757</v>
      </c>
      <c r="B127" s="2" t="s">
        <v>54</v>
      </c>
      <c r="C127" s="2" t="s">
        <v>13</v>
      </c>
      <c r="D127" s="34">
        <v>3333772</v>
      </c>
      <c r="E127" s="35">
        <v>1340</v>
      </c>
      <c r="F127" s="24">
        <f t="shared" si="1"/>
        <v>1340</v>
      </c>
      <c r="G127" s="33" t="s">
        <v>12</v>
      </c>
      <c r="H127" s="29" t="s">
        <v>26</v>
      </c>
    </row>
    <row r="128" spans="1:11" x14ac:dyDescent="0.25">
      <c r="A128" s="37">
        <v>44757</v>
      </c>
      <c r="B128" s="46" t="s">
        <v>75</v>
      </c>
      <c r="C128" s="56" t="s">
        <v>76</v>
      </c>
      <c r="D128" s="23">
        <v>400953</v>
      </c>
      <c r="E128" s="28">
        <v>2109.19</v>
      </c>
      <c r="F128" s="24">
        <f t="shared" si="1"/>
        <v>2109.19</v>
      </c>
      <c r="G128" s="20" t="s">
        <v>12</v>
      </c>
      <c r="H128" s="29" t="s">
        <v>31</v>
      </c>
    </row>
    <row r="129" spans="1:9" x14ac:dyDescent="0.25">
      <c r="A129" s="20">
        <v>44760</v>
      </c>
      <c r="B129" s="46" t="s">
        <v>61</v>
      </c>
      <c r="C129" s="47" t="s">
        <v>62</v>
      </c>
      <c r="D129" s="21">
        <v>801921</v>
      </c>
      <c r="E129" s="31">
        <v>4260</v>
      </c>
      <c r="F129" s="24">
        <f t="shared" si="1"/>
        <v>4260</v>
      </c>
      <c r="G129" s="20" t="s">
        <v>12</v>
      </c>
      <c r="H129" s="36" t="s">
        <v>15</v>
      </c>
    </row>
    <row r="130" spans="1:9" x14ac:dyDescent="0.25">
      <c r="A130" s="20">
        <v>44760</v>
      </c>
      <c r="B130" s="59" t="s">
        <v>45</v>
      </c>
      <c r="C130" s="60" t="s">
        <v>46</v>
      </c>
      <c r="D130" s="23">
        <v>26668</v>
      </c>
      <c r="E130" s="28">
        <v>1600</v>
      </c>
      <c r="F130" s="24">
        <f t="shared" si="1"/>
        <v>1600</v>
      </c>
      <c r="G130" s="20" t="s">
        <v>12</v>
      </c>
      <c r="H130" s="29" t="s">
        <v>33</v>
      </c>
    </row>
    <row r="131" spans="1:9" x14ac:dyDescent="0.25">
      <c r="A131" s="20">
        <v>44761</v>
      </c>
      <c r="B131" s="46" t="s">
        <v>75</v>
      </c>
      <c r="C131" s="56" t="s">
        <v>76</v>
      </c>
      <c r="D131" s="23">
        <v>408085</v>
      </c>
      <c r="E131" s="28">
        <v>10328.9</v>
      </c>
      <c r="F131" s="24">
        <f t="shared" si="1"/>
        <v>10328.9</v>
      </c>
      <c r="G131" s="20" t="s">
        <v>12</v>
      </c>
      <c r="H131" s="29" t="s">
        <v>36</v>
      </c>
    </row>
    <row r="132" spans="1:9" x14ac:dyDescent="0.25">
      <c r="A132" s="20">
        <v>44768</v>
      </c>
      <c r="B132" s="23" t="s">
        <v>50</v>
      </c>
      <c r="C132" s="23" t="s">
        <v>51</v>
      </c>
      <c r="D132" s="21">
        <v>40301</v>
      </c>
      <c r="E132" s="31">
        <v>7842.16</v>
      </c>
      <c r="F132" s="24">
        <f t="shared" si="1"/>
        <v>7842.16</v>
      </c>
      <c r="G132" s="20" t="s">
        <v>12</v>
      </c>
      <c r="H132" s="25" t="s">
        <v>14</v>
      </c>
    </row>
    <row r="133" spans="1:9" x14ac:dyDescent="0.25">
      <c r="A133" s="37">
        <v>44768</v>
      </c>
      <c r="B133" s="21" t="s">
        <v>75</v>
      </c>
      <c r="C133" s="30" t="s">
        <v>76</v>
      </c>
      <c r="D133" s="23">
        <v>402766</v>
      </c>
      <c r="E133" s="28">
        <v>1890</v>
      </c>
      <c r="F133" s="24">
        <f t="shared" si="1"/>
        <v>1890</v>
      </c>
      <c r="G133" s="20" t="s">
        <v>12</v>
      </c>
      <c r="H133" s="32" t="s">
        <v>31</v>
      </c>
    </row>
    <row r="134" spans="1:9" x14ac:dyDescent="0.25">
      <c r="A134" s="37">
        <v>44770</v>
      </c>
      <c r="B134" s="41" t="s">
        <v>54</v>
      </c>
      <c r="C134" s="41" t="s">
        <v>13</v>
      </c>
      <c r="D134" s="23">
        <v>3346295</v>
      </c>
      <c r="E134" s="28">
        <v>9669.5</v>
      </c>
      <c r="F134" s="24">
        <f t="shared" si="1"/>
        <v>9669.5</v>
      </c>
      <c r="G134" s="20" t="s">
        <v>12</v>
      </c>
      <c r="H134" s="32" t="s">
        <v>27</v>
      </c>
    </row>
    <row r="135" spans="1:9" x14ac:dyDescent="0.25">
      <c r="A135" s="37">
        <v>44770</v>
      </c>
      <c r="B135" s="41" t="s">
        <v>54</v>
      </c>
      <c r="C135" s="41" t="s">
        <v>13</v>
      </c>
      <c r="D135" s="23">
        <v>3346295</v>
      </c>
      <c r="E135" s="28">
        <v>9669.5</v>
      </c>
      <c r="F135" s="24">
        <f t="shared" si="1"/>
        <v>9669.5</v>
      </c>
      <c r="G135" s="20" t="s">
        <v>12</v>
      </c>
      <c r="H135" s="36" t="s">
        <v>28</v>
      </c>
    </row>
    <row r="136" spans="1:9" x14ac:dyDescent="0.25">
      <c r="A136" s="37">
        <v>44770</v>
      </c>
      <c r="B136" s="23" t="s">
        <v>54</v>
      </c>
      <c r="C136" s="23" t="s">
        <v>13</v>
      </c>
      <c r="D136" s="23">
        <v>3346295</v>
      </c>
      <c r="E136" s="28">
        <v>9669.5</v>
      </c>
      <c r="F136" s="24">
        <f t="shared" si="1"/>
        <v>9669.5</v>
      </c>
      <c r="G136" s="20" t="s">
        <v>12</v>
      </c>
      <c r="H136" s="29" t="s">
        <v>30</v>
      </c>
    </row>
    <row r="137" spans="1:9" x14ac:dyDescent="0.25">
      <c r="A137" s="33">
        <v>44770</v>
      </c>
      <c r="B137" s="21" t="s">
        <v>39</v>
      </c>
      <c r="C137" s="22" t="s">
        <v>40</v>
      </c>
      <c r="D137" s="34">
        <v>1606237</v>
      </c>
      <c r="E137" s="35">
        <v>13913.7</v>
      </c>
      <c r="F137" s="24">
        <f t="shared" si="1"/>
        <v>13913.7</v>
      </c>
      <c r="G137" s="33" t="s">
        <v>12</v>
      </c>
      <c r="H137" s="32" t="s">
        <v>31</v>
      </c>
    </row>
    <row r="138" spans="1:9" x14ac:dyDescent="0.25">
      <c r="A138" s="37">
        <v>44771</v>
      </c>
      <c r="B138" s="46" t="s">
        <v>82</v>
      </c>
      <c r="C138" s="56" t="s">
        <v>83</v>
      </c>
      <c r="D138" s="23">
        <v>1268947</v>
      </c>
      <c r="E138" s="28">
        <v>1680</v>
      </c>
      <c r="F138" s="24">
        <f t="shared" ref="F138:F163" si="2">E138</f>
        <v>1680</v>
      </c>
      <c r="G138" s="20" t="s">
        <v>12</v>
      </c>
      <c r="H138" s="29" t="s">
        <v>24</v>
      </c>
    </row>
    <row r="139" spans="1:9" x14ac:dyDescent="0.25">
      <c r="A139" s="20">
        <v>44771</v>
      </c>
      <c r="B139" s="46" t="s">
        <v>75</v>
      </c>
      <c r="C139" s="56" t="s">
        <v>76</v>
      </c>
      <c r="D139" s="23">
        <v>403885</v>
      </c>
      <c r="E139" s="28">
        <v>10422.370000000001</v>
      </c>
      <c r="F139" s="24">
        <f t="shared" si="2"/>
        <v>10422.370000000001</v>
      </c>
      <c r="G139" s="20" t="s">
        <v>12</v>
      </c>
      <c r="H139" s="29" t="s">
        <v>36</v>
      </c>
    </row>
    <row r="140" spans="1:9" x14ac:dyDescent="0.25">
      <c r="A140" s="20">
        <v>44777</v>
      </c>
      <c r="B140" s="46" t="s">
        <v>48</v>
      </c>
      <c r="C140" s="56" t="s">
        <v>49</v>
      </c>
      <c r="D140" s="21">
        <v>129930</v>
      </c>
      <c r="E140" s="28">
        <v>3352.5</v>
      </c>
      <c r="F140" s="24">
        <f t="shared" si="2"/>
        <v>3352.5</v>
      </c>
      <c r="G140" s="20" t="s">
        <v>12</v>
      </c>
      <c r="H140" s="32" t="s">
        <v>31</v>
      </c>
    </row>
    <row r="141" spans="1:9" x14ac:dyDescent="0.25">
      <c r="A141" s="20">
        <v>44778</v>
      </c>
      <c r="B141" s="46" t="s">
        <v>81</v>
      </c>
      <c r="C141" s="41" t="s">
        <v>23</v>
      </c>
      <c r="D141" s="23">
        <v>4096</v>
      </c>
      <c r="E141" s="28">
        <v>7644</v>
      </c>
      <c r="F141" s="24">
        <f t="shared" si="2"/>
        <v>7644</v>
      </c>
      <c r="G141" s="20" t="s">
        <v>12</v>
      </c>
      <c r="H141" s="29" t="s">
        <v>22</v>
      </c>
    </row>
    <row r="142" spans="1:9" x14ac:dyDescent="0.25">
      <c r="A142" s="20">
        <v>44778</v>
      </c>
      <c r="B142" s="2" t="s">
        <v>54</v>
      </c>
      <c r="C142" s="2" t="s">
        <v>13</v>
      </c>
      <c r="D142" s="23">
        <v>3353487</v>
      </c>
      <c r="E142" s="24">
        <v>2400</v>
      </c>
      <c r="F142" s="24">
        <f t="shared" si="2"/>
        <v>2400</v>
      </c>
      <c r="G142" s="20" t="s">
        <v>12</v>
      </c>
      <c r="H142" s="36" t="s">
        <v>24</v>
      </c>
    </row>
    <row r="143" spans="1:9" x14ac:dyDescent="0.25">
      <c r="A143" s="20">
        <v>44781</v>
      </c>
      <c r="B143" s="46" t="s">
        <v>81</v>
      </c>
      <c r="C143" s="41" t="s">
        <v>23</v>
      </c>
      <c r="D143" s="23">
        <v>4116</v>
      </c>
      <c r="E143" s="28">
        <v>6669</v>
      </c>
      <c r="F143" s="24">
        <f t="shared" si="2"/>
        <v>6669</v>
      </c>
      <c r="G143" s="20" t="s">
        <v>12</v>
      </c>
      <c r="H143" s="29" t="s">
        <v>22</v>
      </c>
    </row>
    <row r="144" spans="1:9" ht="15" customHeight="1" x14ac:dyDescent="0.25">
      <c r="A144" s="37">
        <v>44782</v>
      </c>
      <c r="B144" s="46" t="s">
        <v>57</v>
      </c>
      <c r="C144" s="46" t="s">
        <v>58</v>
      </c>
      <c r="D144" s="23">
        <v>901</v>
      </c>
      <c r="E144" s="28">
        <v>8334</v>
      </c>
      <c r="F144" s="24">
        <f t="shared" si="2"/>
        <v>8334</v>
      </c>
      <c r="G144" s="20" t="s">
        <v>12</v>
      </c>
      <c r="H144" s="32" t="s">
        <v>21</v>
      </c>
      <c r="I144" s="55"/>
    </row>
    <row r="145" spans="1:11" x14ac:dyDescent="0.25">
      <c r="A145" s="20">
        <v>44782</v>
      </c>
      <c r="B145" s="2" t="s">
        <v>54</v>
      </c>
      <c r="C145" s="2" t="s">
        <v>13</v>
      </c>
      <c r="D145" s="23">
        <v>3357144</v>
      </c>
      <c r="E145" s="28">
        <v>17838.400000000001</v>
      </c>
      <c r="F145" s="24">
        <f t="shared" si="2"/>
        <v>17838.400000000001</v>
      </c>
      <c r="G145" s="20" t="s">
        <v>12</v>
      </c>
      <c r="H145" s="32" t="s">
        <v>27</v>
      </c>
    </row>
    <row r="146" spans="1:11" x14ac:dyDescent="0.25">
      <c r="A146" s="37">
        <v>44782</v>
      </c>
      <c r="B146" s="2" t="s">
        <v>54</v>
      </c>
      <c r="C146" s="2" t="s">
        <v>13</v>
      </c>
      <c r="D146" s="23">
        <v>3357144</v>
      </c>
      <c r="E146" s="28">
        <v>17838.400000000001</v>
      </c>
      <c r="F146" s="24">
        <f t="shared" si="2"/>
        <v>17838.400000000001</v>
      </c>
      <c r="G146" s="63" t="s">
        <v>12</v>
      </c>
      <c r="H146" s="36" t="s">
        <v>28</v>
      </c>
    </row>
    <row r="147" spans="1:11" x14ac:dyDescent="0.25">
      <c r="A147" s="20">
        <v>44782</v>
      </c>
      <c r="B147" s="2" t="s">
        <v>54</v>
      </c>
      <c r="C147" s="2" t="s">
        <v>13</v>
      </c>
      <c r="D147" s="21">
        <v>3357144</v>
      </c>
      <c r="E147" s="31">
        <v>17838.400000000001</v>
      </c>
      <c r="F147" s="24">
        <f t="shared" si="2"/>
        <v>17838.400000000001</v>
      </c>
      <c r="G147" s="20" t="s">
        <v>12</v>
      </c>
      <c r="H147" s="29" t="s">
        <v>29</v>
      </c>
    </row>
    <row r="148" spans="1:11" x14ac:dyDescent="0.25">
      <c r="A148" s="20">
        <v>44782</v>
      </c>
      <c r="B148" s="2" t="s">
        <v>54</v>
      </c>
      <c r="C148" s="2" t="s">
        <v>13</v>
      </c>
      <c r="D148" s="23">
        <v>3357144</v>
      </c>
      <c r="E148" s="24">
        <v>17838.400000000001</v>
      </c>
      <c r="F148" s="24">
        <f t="shared" si="2"/>
        <v>17838.400000000001</v>
      </c>
      <c r="G148" s="20" t="s">
        <v>12</v>
      </c>
      <c r="H148" s="36" t="s">
        <v>30</v>
      </c>
    </row>
    <row r="149" spans="1:11" x14ac:dyDescent="0.25">
      <c r="A149" s="20">
        <v>44783</v>
      </c>
      <c r="B149" s="46" t="s">
        <v>48</v>
      </c>
      <c r="C149" s="56" t="s">
        <v>49</v>
      </c>
      <c r="D149" s="23">
        <v>130236</v>
      </c>
      <c r="E149" s="28">
        <v>4280.92</v>
      </c>
      <c r="F149" s="24">
        <f t="shared" si="2"/>
        <v>4280.92</v>
      </c>
      <c r="G149" s="20" t="s">
        <v>12</v>
      </c>
      <c r="H149" s="29" t="s">
        <v>36</v>
      </c>
    </row>
    <row r="150" spans="1:11" x14ac:dyDescent="0.25">
      <c r="A150" s="20">
        <v>44785</v>
      </c>
      <c r="B150" s="46" t="s">
        <v>57</v>
      </c>
      <c r="C150" s="46" t="s">
        <v>58</v>
      </c>
      <c r="D150" s="21">
        <v>1236</v>
      </c>
      <c r="E150" s="28">
        <v>10540.91</v>
      </c>
      <c r="F150" s="24">
        <f t="shared" si="2"/>
        <v>10540.91</v>
      </c>
      <c r="G150" s="20" t="s">
        <v>12</v>
      </c>
      <c r="H150" s="32" t="s">
        <v>15</v>
      </c>
      <c r="I150" s="45"/>
      <c r="J150" s="45"/>
      <c r="K150" s="45"/>
    </row>
    <row r="151" spans="1:11" x14ac:dyDescent="0.25">
      <c r="A151" s="37">
        <v>44785</v>
      </c>
      <c r="B151" s="46" t="s">
        <v>57</v>
      </c>
      <c r="C151" s="46" t="s">
        <v>58</v>
      </c>
      <c r="D151" s="23">
        <v>1236</v>
      </c>
      <c r="E151" s="24">
        <v>10540.91</v>
      </c>
      <c r="F151" s="24">
        <f t="shared" si="2"/>
        <v>10540.91</v>
      </c>
      <c r="G151" s="20" t="s">
        <v>12</v>
      </c>
      <c r="H151" s="32" t="s">
        <v>21</v>
      </c>
    </row>
    <row r="152" spans="1:11" x14ac:dyDescent="0.25">
      <c r="A152" s="20">
        <v>44785</v>
      </c>
      <c r="B152" s="46" t="s">
        <v>57</v>
      </c>
      <c r="C152" s="46" t="s">
        <v>58</v>
      </c>
      <c r="D152" s="23">
        <v>904</v>
      </c>
      <c r="E152" s="24">
        <v>9483.15</v>
      </c>
      <c r="F152" s="24">
        <f t="shared" si="2"/>
        <v>9483.15</v>
      </c>
      <c r="G152" s="20" t="s">
        <v>12</v>
      </c>
      <c r="H152" s="36" t="s">
        <v>21</v>
      </c>
    </row>
    <row r="153" spans="1:11" x14ac:dyDescent="0.25">
      <c r="A153" s="37">
        <v>44790</v>
      </c>
      <c r="B153" s="2" t="s">
        <v>54</v>
      </c>
      <c r="C153" s="2" t="s">
        <v>13</v>
      </c>
      <c r="D153" s="34">
        <v>3364263</v>
      </c>
      <c r="E153" s="35">
        <v>8339</v>
      </c>
      <c r="F153" s="24">
        <f t="shared" si="2"/>
        <v>8339</v>
      </c>
      <c r="G153" s="37" t="s">
        <v>12</v>
      </c>
      <c r="H153" s="36" t="s">
        <v>28</v>
      </c>
    </row>
    <row r="154" spans="1:11" x14ac:dyDescent="0.25">
      <c r="A154" s="20">
        <v>44790</v>
      </c>
      <c r="B154" s="2" t="s">
        <v>54</v>
      </c>
      <c r="C154" s="2" t="s">
        <v>13</v>
      </c>
      <c r="D154" s="23">
        <v>3364263</v>
      </c>
      <c r="E154" s="28">
        <v>8339</v>
      </c>
      <c r="F154" s="24">
        <f t="shared" si="2"/>
        <v>8339</v>
      </c>
      <c r="G154" s="20" t="s">
        <v>12</v>
      </c>
      <c r="H154" s="58" t="s">
        <v>29</v>
      </c>
    </row>
    <row r="155" spans="1:11" x14ac:dyDescent="0.25">
      <c r="A155" s="20">
        <v>44790</v>
      </c>
      <c r="B155" s="26" t="s">
        <v>41</v>
      </c>
      <c r="C155" s="27" t="s">
        <v>42</v>
      </c>
      <c r="D155" s="23">
        <v>1019461</v>
      </c>
      <c r="E155" s="28">
        <v>780</v>
      </c>
      <c r="F155" s="24">
        <f t="shared" si="2"/>
        <v>780</v>
      </c>
      <c r="G155" s="20" t="s">
        <v>12</v>
      </c>
      <c r="H155" s="48" t="s">
        <v>33</v>
      </c>
    </row>
    <row r="156" spans="1:11" x14ac:dyDescent="0.25">
      <c r="A156" s="33">
        <v>44795</v>
      </c>
      <c r="B156" s="21" t="s">
        <v>57</v>
      </c>
      <c r="C156" s="21" t="s">
        <v>58</v>
      </c>
      <c r="D156" s="34">
        <v>908</v>
      </c>
      <c r="E156" s="35">
        <v>8334</v>
      </c>
      <c r="F156" s="24">
        <f t="shared" si="2"/>
        <v>8334</v>
      </c>
      <c r="G156" s="33" t="s">
        <v>12</v>
      </c>
      <c r="H156" s="58" t="s">
        <v>21</v>
      </c>
    </row>
    <row r="157" spans="1:11" x14ac:dyDescent="0.25">
      <c r="A157" s="20">
        <v>44796</v>
      </c>
      <c r="B157" s="41" t="s">
        <v>54</v>
      </c>
      <c r="C157" s="41" t="s">
        <v>13</v>
      </c>
      <c r="D157" s="23">
        <v>3371461</v>
      </c>
      <c r="E157" s="28">
        <v>4680</v>
      </c>
      <c r="F157" s="24">
        <f t="shared" si="2"/>
        <v>4680</v>
      </c>
      <c r="G157" s="20" t="s">
        <v>12</v>
      </c>
      <c r="H157" s="29" t="s">
        <v>29</v>
      </c>
    </row>
    <row r="158" spans="1:11" x14ac:dyDescent="0.25">
      <c r="A158" s="20">
        <v>44796</v>
      </c>
      <c r="B158" s="41" t="s">
        <v>54</v>
      </c>
      <c r="C158" s="41" t="s">
        <v>13</v>
      </c>
      <c r="D158" s="23">
        <v>3371461</v>
      </c>
      <c r="E158" s="24">
        <v>4680</v>
      </c>
      <c r="F158" s="24">
        <f t="shared" si="2"/>
        <v>4680</v>
      </c>
      <c r="G158" s="20" t="s">
        <v>12</v>
      </c>
      <c r="H158" s="36" t="s">
        <v>30</v>
      </c>
    </row>
    <row r="159" spans="1:11" x14ac:dyDescent="0.25">
      <c r="A159" s="37">
        <v>44798</v>
      </c>
      <c r="B159" s="46" t="s">
        <v>81</v>
      </c>
      <c r="C159" s="56" t="s">
        <v>23</v>
      </c>
      <c r="D159" s="23">
        <v>4164</v>
      </c>
      <c r="E159" s="28">
        <v>5791.5</v>
      </c>
      <c r="F159" s="24">
        <f t="shared" si="2"/>
        <v>5791.5</v>
      </c>
      <c r="G159" s="20" t="s">
        <v>12</v>
      </c>
      <c r="H159" s="39" t="s">
        <v>22</v>
      </c>
    </row>
    <row r="160" spans="1:11" x14ac:dyDescent="0.25">
      <c r="A160" s="20">
        <v>44798</v>
      </c>
      <c r="B160" s="46" t="s">
        <v>75</v>
      </c>
      <c r="C160" s="56" t="s">
        <v>76</v>
      </c>
      <c r="D160" s="23">
        <v>409233</v>
      </c>
      <c r="E160" s="28">
        <v>6513.52</v>
      </c>
      <c r="F160" s="24">
        <f t="shared" si="2"/>
        <v>6513.52</v>
      </c>
      <c r="G160" s="20" t="s">
        <v>12</v>
      </c>
      <c r="H160" s="29" t="s">
        <v>32</v>
      </c>
    </row>
    <row r="161" spans="1:8" x14ac:dyDescent="0.25">
      <c r="A161" s="20">
        <v>44798</v>
      </c>
      <c r="B161" s="46" t="s">
        <v>75</v>
      </c>
      <c r="C161" s="56" t="s">
        <v>76</v>
      </c>
      <c r="D161" s="23">
        <v>409233</v>
      </c>
      <c r="E161" s="28">
        <v>6513.52</v>
      </c>
      <c r="F161" s="24">
        <f t="shared" si="2"/>
        <v>6513.52</v>
      </c>
      <c r="G161" s="20" t="s">
        <v>12</v>
      </c>
      <c r="H161" s="29" t="s">
        <v>33</v>
      </c>
    </row>
    <row r="162" spans="1:8" x14ac:dyDescent="0.25">
      <c r="A162" s="20">
        <v>44798</v>
      </c>
      <c r="B162" s="46" t="s">
        <v>71</v>
      </c>
      <c r="C162" s="47" t="s">
        <v>72</v>
      </c>
      <c r="D162" s="23">
        <v>12632</v>
      </c>
      <c r="E162" s="28">
        <v>1688.07</v>
      </c>
      <c r="F162" s="24">
        <f t="shared" si="2"/>
        <v>1688.07</v>
      </c>
      <c r="G162" s="20" t="s">
        <v>12</v>
      </c>
      <c r="H162" s="29" t="s">
        <v>34</v>
      </c>
    </row>
    <row r="163" spans="1:8" x14ac:dyDescent="0.25">
      <c r="A163" s="37">
        <v>44804</v>
      </c>
      <c r="B163" s="46" t="s">
        <v>79</v>
      </c>
      <c r="C163" s="56" t="s">
        <v>80</v>
      </c>
      <c r="D163" s="23">
        <v>1501084</v>
      </c>
      <c r="E163" s="28">
        <v>755.7</v>
      </c>
      <c r="F163" s="24">
        <f t="shared" si="2"/>
        <v>755.7</v>
      </c>
      <c r="G163" s="20" t="s">
        <v>12</v>
      </c>
      <c r="H163" s="32" t="s">
        <v>16</v>
      </c>
    </row>
    <row r="164" spans="1:8" x14ac:dyDescent="0.25">
      <c r="A164" s="20">
        <v>44806</v>
      </c>
      <c r="B164" s="46" t="s">
        <v>92</v>
      </c>
      <c r="C164" s="56" t="s">
        <v>93</v>
      </c>
      <c r="D164" s="23">
        <v>266980</v>
      </c>
      <c r="E164" s="28">
        <v>6485.9</v>
      </c>
      <c r="F164" s="24">
        <f>(E164*5)/484</f>
        <v>67.003099173553721</v>
      </c>
      <c r="G164" s="20" t="s">
        <v>12</v>
      </c>
      <c r="H164" s="29" t="s">
        <v>36</v>
      </c>
    </row>
    <row r="165" spans="1:8" x14ac:dyDescent="0.25">
      <c r="A165" s="20">
        <v>44810</v>
      </c>
      <c r="B165" s="23" t="s">
        <v>54</v>
      </c>
      <c r="C165" s="23" t="s">
        <v>13</v>
      </c>
      <c r="D165" s="23">
        <v>3385195</v>
      </c>
      <c r="E165" s="24">
        <v>2252.5</v>
      </c>
      <c r="F165" s="24">
        <f t="shared" ref="F165:F187" si="3">(E165*5)/484</f>
        <v>23.269628099173552</v>
      </c>
      <c r="G165" s="20" t="s">
        <v>12</v>
      </c>
      <c r="H165" s="36" t="s">
        <v>24</v>
      </c>
    </row>
    <row r="166" spans="1:8" x14ac:dyDescent="0.25">
      <c r="A166" s="37">
        <v>44810</v>
      </c>
      <c r="B166" s="2" t="s">
        <v>54</v>
      </c>
      <c r="C166" s="2" t="s">
        <v>13</v>
      </c>
      <c r="D166" s="23">
        <v>3385195</v>
      </c>
      <c r="E166" s="28">
        <v>2252.5</v>
      </c>
      <c r="F166" s="24">
        <f t="shared" si="3"/>
        <v>23.269628099173552</v>
      </c>
      <c r="G166" s="20" t="s">
        <v>12</v>
      </c>
      <c r="H166" s="29" t="s">
        <v>26</v>
      </c>
    </row>
    <row r="167" spans="1:8" x14ac:dyDescent="0.25">
      <c r="A167" s="20">
        <v>44810</v>
      </c>
      <c r="B167" s="23" t="s">
        <v>54</v>
      </c>
      <c r="C167" s="23" t="s">
        <v>13</v>
      </c>
      <c r="D167" s="23">
        <v>3385209</v>
      </c>
      <c r="E167" s="24">
        <v>5701.1</v>
      </c>
      <c r="F167" s="24">
        <f t="shared" si="3"/>
        <v>58.89566115702479</v>
      </c>
      <c r="G167" s="20" t="s">
        <v>12</v>
      </c>
      <c r="H167" s="36" t="s">
        <v>28</v>
      </c>
    </row>
    <row r="168" spans="1:8" x14ac:dyDescent="0.25">
      <c r="A168" s="37">
        <v>44810</v>
      </c>
      <c r="B168" s="2" t="s">
        <v>54</v>
      </c>
      <c r="C168" s="2" t="s">
        <v>13</v>
      </c>
      <c r="D168" s="23">
        <v>3385209</v>
      </c>
      <c r="E168" s="28">
        <v>5701.1</v>
      </c>
      <c r="F168" s="24">
        <f t="shared" si="3"/>
        <v>58.89566115702479</v>
      </c>
      <c r="G168" s="20" t="s">
        <v>12</v>
      </c>
      <c r="H168" s="39" t="s">
        <v>30</v>
      </c>
    </row>
    <row r="169" spans="1:8" x14ac:dyDescent="0.25">
      <c r="A169" s="33">
        <v>44812</v>
      </c>
      <c r="B169" s="21" t="s">
        <v>57</v>
      </c>
      <c r="C169" s="21" t="s">
        <v>58</v>
      </c>
      <c r="D169" s="34">
        <v>922</v>
      </c>
      <c r="E169" s="35">
        <v>8005.54</v>
      </c>
      <c r="F169" s="24">
        <f t="shared" si="3"/>
        <v>82.70185950413223</v>
      </c>
      <c r="G169" s="33" t="s">
        <v>12</v>
      </c>
      <c r="H169" s="29" t="s">
        <v>21</v>
      </c>
    </row>
    <row r="170" spans="1:8" x14ac:dyDescent="0.25">
      <c r="A170" s="20">
        <v>44816</v>
      </c>
      <c r="B170" s="2" t="s">
        <v>54</v>
      </c>
      <c r="C170" s="2" t="s">
        <v>13</v>
      </c>
      <c r="D170" s="23">
        <v>33911233</v>
      </c>
      <c r="E170" s="24">
        <v>15851</v>
      </c>
      <c r="F170" s="24">
        <f t="shared" si="3"/>
        <v>163.75</v>
      </c>
      <c r="G170" s="20" t="s">
        <v>12</v>
      </c>
      <c r="H170" s="36" t="s">
        <v>26</v>
      </c>
    </row>
    <row r="171" spans="1:8" x14ac:dyDescent="0.25">
      <c r="A171" s="37">
        <v>44816</v>
      </c>
      <c r="B171" s="41" t="s">
        <v>54</v>
      </c>
      <c r="C171" s="41" t="s">
        <v>13</v>
      </c>
      <c r="D171" s="23">
        <v>3389194</v>
      </c>
      <c r="E171" s="28">
        <v>7960.2</v>
      </c>
      <c r="F171" s="24">
        <f t="shared" si="3"/>
        <v>82.233471074380162</v>
      </c>
      <c r="G171" s="20" t="s">
        <v>12</v>
      </c>
      <c r="H171" s="29" t="s">
        <v>27</v>
      </c>
    </row>
    <row r="172" spans="1:8" x14ac:dyDescent="0.25">
      <c r="A172" s="37">
        <v>44816</v>
      </c>
      <c r="B172" s="2" t="s">
        <v>54</v>
      </c>
      <c r="C172" s="2" t="s">
        <v>13</v>
      </c>
      <c r="D172" s="23">
        <v>3389194</v>
      </c>
      <c r="E172" s="28">
        <v>7960.2</v>
      </c>
      <c r="F172" s="24">
        <f t="shared" si="3"/>
        <v>82.233471074380162</v>
      </c>
      <c r="G172" s="20" t="s">
        <v>12</v>
      </c>
      <c r="H172" s="29" t="s">
        <v>30</v>
      </c>
    </row>
    <row r="173" spans="1:8" x14ac:dyDescent="0.25">
      <c r="A173" s="20">
        <v>44816</v>
      </c>
      <c r="B173" s="2" t="s">
        <v>54</v>
      </c>
      <c r="C173" s="2" t="s">
        <v>13</v>
      </c>
      <c r="D173" s="23">
        <v>3391233</v>
      </c>
      <c r="E173" s="28">
        <v>15851</v>
      </c>
      <c r="F173" s="24">
        <f t="shared" si="3"/>
        <v>163.75</v>
      </c>
      <c r="G173" s="20" t="s">
        <v>12</v>
      </c>
      <c r="H173" s="29" t="s">
        <v>36</v>
      </c>
    </row>
    <row r="174" spans="1:8" x14ac:dyDescent="0.25">
      <c r="A174" s="20">
        <v>44818</v>
      </c>
      <c r="B174" s="41" t="s">
        <v>50</v>
      </c>
      <c r="C174" s="41" t="s">
        <v>51</v>
      </c>
      <c r="D174" s="23">
        <v>41487</v>
      </c>
      <c r="E174" s="24">
        <v>5441.5</v>
      </c>
      <c r="F174" s="24">
        <f t="shared" si="3"/>
        <v>56.21384297520661</v>
      </c>
      <c r="G174" s="20" t="s">
        <v>12</v>
      </c>
      <c r="H174" s="36" t="s">
        <v>14</v>
      </c>
    </row>
    <row r="175" spans="1:8" x14ac:dyDescent="0.25">
      <c r="A175" s="37">
        <v>44818</v>
      </c>
      <c r="B175" s="46" t="s">
        <v>81</v>
      </c>
      <c r="C175" s="56" t="s">
        <v>23</v>
      </c>
      <c r="D175" s="27">
        <v>4265</v>
      </c>
      <c r="E175" s="38">
        <v>3900</v>
      </c>
      <c r="F175" s="24">
        <f t="shared" si="3"/>
        <v>40.289256198347104</v>
      </c>
      <c r="G175" s="37" t="s">
        <v>12</v>
      </c>
      <c r="H175" s="39" t="s">
        <v>22</v>
      </c>
    </row>
    <row r="176" spans="1:8" x14ac:dyDescent="0.25">
      <c r="A176" s="37">
        <v>44818</v>
      </c>
      <c r="B176" s="2" t="s">
        <v>54</v>
      </c>
      <c r="C176" s="2" t="s">
        <v>13</v>
      </c>
      <c r="D176" s="23">
        <v>3392674</v>
      </c>
      <c r="E176" s="28">
        <v>8951.2000000000007</v>
      </c>
      <c r="F176" s="24">
        <f t="shared" si="3"/>
        <v>92.471074380165291</v>
      </c>
      <c r="G176" s="20" t="s">
        <v>12</v>
      </c>
      <c r="H176" s="36" t="s">
        <v>28</v>
      </c>
    </row>
    <row r="177" spans="1:11" x14ac:dyDescent="0.25">
      <c r="A177" s="20">
        <v>44819</v>
      </c>
      <c r="B177" s="59" t="s">
        <v>41</v>
      </c>
      <c r="C177" s="60" t="s">
        <v>42</v>
      </c>
      <c r="D177" s="23">
        <v>772930</v>
      </c>
      <c r="E177" s="28">
        <v>780</v>
      </c>
      <c r="F177" s="24">
        <f t="shared" si="3"/>
        <v>8.0578512396694215</v>
      </c>
      <c r="G177" s="20" t="s">
        <v>12</v>
      </c>
      <c r="H177" s="29" t="s">
        <v>33</v>
      </c>
    </row>
    <row r="178" spans="1:11" x14ac:dyDescent="0.25">
      <c r="A178" s="20">
        <v>44820</v>
      </c>
      <c r="B178" s="46" t="s">
        <v>57</v>
      </c>
      <c r="C178" s="46" t="s">
        <v>58</v>
      </c>
      <c r="D178" s="21">
        <v>927</v>
      </c>
      <c r="E178" s="28">
        <v>7257.6</v>
      </c>
      <c r="F178" s="24">
        <f t="shared" si="3"/>
        <v>74.975206611570243</v>
      </c>
      <c r="G178" s="20" t="s">
        <v>12</v>
      </c>
      <c r="H178" s="32" t="s">
        <v>21</v>
      </c>
    </row>
    <row r="179" spans="1:11" x14ac:dyDescent="0.25">
      <c r="A179" s="37">
        <v>44820</v>
      </c>
      <c r="B179" s="46" t="s">
        <v>57</v>
      </c>
      <c r="C179" s="46" t="s">
        <v>58</v>
      </c>
      <c r="D179" s="23">
        <v>1308</v>
      </c>
      <c r="E179" s="24">
        <v>3287.5</v>
      </c>
      <c r="F179" s="24">
        <f t="shared" si="3"/>
        <v>33.961776859504134</v>
      </c>
      <c r="G179" s="20" t="s">
        <v>12</v>
      </c>
      <c r="H179" s="32" t="s">
        <v>21</v>
      </c>
    </row>
    <row r="180" spans="1:11" x14ac:dyDescent="0.25">
      <c r="A180" s="37">
        <v>44820</v>
      </c>
      <c r="B180" s="2" t="s">
        <v>54</v>
      </c>
      <c r="C180" s="2" t="s">
        <v>13</v>
      </c>
      <c r="D180" s="23">
        <v>3393978</v>
      </c>
      <c r="E180" s="28">
        <v>13860.5</v>
      </c>
      <c r="F180" s="24">
        <f t="shared" si="3"/>
        <v>143.18698347107437</v>
      </c>
      <c r="G180" s="20" t="s">
        <v>12</v>
      </c>
      <c r="H180" s="36" t="s">
        <v>26</v>
      </c>
    </row>
    <row r="181" spans="1:11" x14ac:dyDescent="0.25">
      <c r="A181" s="20">
        <v>44820</v>
      </c>
      <c r="B181" s="2" t="s">
        <v>54</v>
      </c>
      <c r="C181" s="2" t="s">
        <v>13</v>
      </c>
      <c r="D181" s="23">
        <v>3393978</v>
      </c>
      <c r="E181" s="28">
        <v>13860.5</v>
      </c>
      <c r="F181" s="24">
        <f t="shared" si="3"/>
        <v>143.18698347107437</v>
      </c>
      <c r="G181" s="20" t="s">
        <v>12</v>
      </c>
      <c r="H181" s="29" t="s">
        <v>36</v>
      </c>
    </row>
    <row r="182" spans="1:11" x14ac:dyDescent="0.25">
      <c r="A182" s="37">
        <v>44825</v>
      </c>
      <c r="B182" s="23" t="s">
        <v>54</v>
      </c>
      <c r="C182" s="23" t="s">
        <v>13</v>
      </c>
      <c r="D182" s="23">
        <v>3400939</v>
      </c>
      <c r="E182" s="28">
        <v>9463.2000000000007</v>
      </c>
      <c r="F182" s="24">
        <f t="shared" si="3"/>
        <v>97.760330578512395</v>
      </c>
      <c r="G182" s="20" t="s">
        <v>12</v>
      </c>
      <c r="H182" s="36" t="s">
        <v>28</v>
      </c>
      <c r="I182" s="45"/>
      <c r="J182" s="45"/>
      <c r="K182" s="45"/>
    </row>
    <row r="183" spans="1:11" x14ac:dyDescent="0.25">
      <c r="A183" s="37">
        <v>44830</v>
      </c>
      <c r="B183" s="46" t="s">
        <v>65</v>
      </c>
      <c r="C183" s="41" t="s">
        <v>66</v>
      </c>
      <c r="D183" s="23">
        <v>1243157</v>
      </c>
      <c r="E183" s="24">
        <v>4042.93</v>
      </c>
      <c r="F183" s="24">
        <f t="shared" si="3"/>
        <v>41.765805785123959</v>
      </c>
      <c r="G183" s="20" t="s">
        <v>12</v>
      </c>
      <c r="H183" s="32" t="s">
        <v>15</v>
      </c>
    </row>
    <row r="184" spans="1:11" x14ac:dyDescent="0.25">
      <c r="A184" s="33">
        <v>44831</v>
      </c>
      <c r="B184" s="46" t="s">
        <v>57</v>
      </c>
      <c r="C184" s="46" t="s">
        <v>58</v>
      </c>
      <c r="D184" s="34">
        <v>939</v>
      </c>
      <c r="E184" s="35">
        <v>7995.75</v>
      </c>
      <c r="F184" s="24">
        <f t="shared" si="3"/>
        <v>82.600723140495873</v>
      </c>
      <c r="G184" s="33" t="s">
        <v>12</v>
      </c>
      <c r="H184" s="32" t="s">
        <v>15</v>
      </c>
    </row>
    <row r="185" spans="1:11" x14ac:dyDescent="0.25">
      <c r="A185" s="20">
        <v>44832</v>
      </c>
      <c r="B185" s="23" t="s">
        <v>50</v>
      </c>
      <c r="C185" s="23" t="s">
        <v>51</v>
      </c>
      <c r="D185" s="21">
        <v>42042</v>
      </c>
      <c r="E185" s="31">
        <v>3869.12</v>
      </c>
      <c r="F185" s="24">
        <f t="shared" si="3"/>
        <v>39.970247933884295</v>
      </c>
      <c r="G185" s="20" t="s">
        <v>12</v>
      </c>
      <c r="H185" s="29" t="s">
        <v>14</v>
      </c>
    </row>
    <row r="186" spans="1:11" x14ac:dyDescent="0.25">
      <c r="A186" s="33">
        <v>44834</v>
      </c>
      <c r="B186" s="21" t="s">
        <v>57</v>
      </c>
      <c r="C186" s="21" t="s">
        <v>58</v>
      </c>
      <c r="D186" s="34">
        <v>945</v>
      </c>
      <c r="E186" s="35">
        <v>7728.12</v>
      </c>
      <c r="F186" s="24">
        <f t="shared" si="3"/>
        <v>79.835950413223131</v>
      </c>
      <c r="G186" s="33" t="s">
        <v>12</v>
      </c>
      <c r="H186" s="32" t="s">
        <v>15</v>
      </c>
    </row>
    <row r="187" spans="1:11" x14ac:dyDescent="0.25">
      <c r="A187" s="20">
        <v>44834</v>
      </c>
      <c r="B187" s="21" t="s">
        <v>57</v>
      </c>
      <c r="C187" s="21" t="s">
        <v>58</v>
      </c>
      <c r="D187" s="23">
        <v>946</v>
      </c>
      <c r="E187" s="28">
        <v>6319.94</v>
      </c>
      <c r="F187" s="24">
        <f t="shared" si="3"/>
        <v>65.288636363636357</v>
      </c>
      <c r="G187" s="20" t="s">
        <v>12</v>
      </c>
      <c r="H187" s="29" t="s">
        <v>21</v>
      </c>
    </row>
    <row r="188" spans="1:11" x14ac:dyDescent="0.25">
      <c r="A188" s="37">
        <v>44837</v>
      </c>
      <c r="B188" s="23" t="s">
        <v>54</v>
      </c>
      <c r="C188" s="23" t="s">
        <v>13</v>
      </c>
      <c r="D188" s="27">
        <v>3412026</v>
      </c>
      <c r="E188" s="38">
        <v>5325</v>
      </c>
      <c r="F188" s="24">
        <f>(E188*3)/593</f>
        <v>26.939291736930858</v>
      </c>
      <c r="G188" s="37" t="s">
        <v>12</v>
      </c>
      <c r="H188" s="39" t="s">
        <v>24</v>
      </c>
    </row>
    <row r="189" spans="1:11" x14ac:dyDescent="0.25">
      <c r="A189" s="20">
        <v>44838</v>
      </c>
      <c r="B189" s="21" t="s">
        <v>92</v>
      </c>
      <c r="C189" s="30" t="s">
        <v>93</v>
      </c>
      <c r="D189" s="23">
        <v>273546</v>
      </c>
      <c r="E189" s="28">
        <v>2740.36</v>
      </c>
      <c r="F189" s="24">
        <f t="shared" ref="F189:F209" si="4">(E189*3)/593</f>
        <v>13.863541315345699</v>
      </c>
      <c r="G189" s="20" t="s">
        <v>12</v>
      </c>
      <c r="H189" s="29" t="s">
        <v>37</v>
      </c>
    </row>
    <row r="190" spans="1:11" x14ac:dyDescent="0.25">
      <c r="A190" s="20">
        <v>44839</v>
      </c>
      <c r="B190" s="23" t="s">
        <v>54</v>
      </c>
      <c r="C190" s="23" t="s">
        <v>13</v>
      </c>
      <c r="D190" s="23">
        <v>3414478</v>
      </c>
      <c r="E190" s="24">
        <v>1150</v>
      </c>
      <c r="F190" s="24">
        <f t="shared" si="4"/>
        <v>5.8178752107925797</v>
      </c>
      <c r="G190" s="20" t="s">
        <v>12</v>
      </c>
      <c r="H190" s="36" t="s">
        <v>20</v>
      </c>
    </row>
    <row r="191" spans="1:11" ht="19.5" customHeight="1" x14ac:dyDescent="0.25">
      <c r="A191" s="33">
        <v>44839</v>
      </c>
      <c r="B191" s="23" t="s">
        <v>54</v>
      </c>
      <c r="C191" s="23" t="s">
        <v>13</v>
      </c>
      <c r="D191" s="34">
        <v>3414787</v>
      </c>
      <c r="E191" s="35">
        <v>14016</v>
      </c>
      <c r="F191" s="24">
        <f t="shared" si="4"/>
        <v>70.907251264755487</v>
      </c>
      <c r="G191" s="33" t="s">
        <v>12</v>
      </c>
      <c r="H191" s="36" t="s">
        <v>28</v>
      </c>
    </row>
    <row r="192" spans="1:11" ht="19.5" customHeight="1" x14ac:dyDescent="0.25">
      <c r="A192" s="20">
        <v>44839</v>
      </c>
      <c r="B192" s="23" t="s">
        <v>54</v>
      </c>
      <c r="C192" s="23" t="s">
        <v>13</v>
      </c>
      <c r="D192" s="23">
        <v>3414787</v>
      </c>
      <c r="E192" s="28">
        <v>14016</v>
      </c>
      <c r="F192" s="24">
        <f t="shared" si="4"/>
        <v>70.907251264755487</v>
      </c>
      <c r="G192" s="20" t="s">
        <v>12</v>
      </c>
      <c r="H192" s="29" t="s">
        <v>30</v>
      </c>
    </row>
    <row r="193" spans="1:9" ht="19.5" customHeight="1" x14ac:dyDescent="0.25">
      <c r="A193" s="37">
        <v>44839</v>
      </c>
      <c r="B193" s="21" t="s">
        <v>84</v>
      </c>
      <c r="C193" s="30" t="s">
        <v>85</v>
      </c>
      <c r="D193" s="23">
        <v>39704</v>
      </c>
      <c r="E193" s="28">
        <v>1941.1</v>
      </c>
      <c r="F193" s="24">
        <f t="shared" si="4"/>
        <v>9.8200674536256312</v>
      </c>
      <c r="G193" s="20" t="s">
        <v>12</v>
      </c>
      <c r="H193" s="64" t="s">
        <v>31</v>
      </c>
    </row>
    <row r="194" spans="1:9" ht="19.5" customHeight="1" x14ac:dyDescent="0.25">
      <c r="A194" s="33">
        <v>44841</v>
      </c>
      <c r="B194" s="46" t="s">
        <v>84</v>
      </c>
      <c r="C194" s="56" t="s">
        <v>85</v>
      </c>
      <c r="D194" s="34">
        <v>39904</v>
      </c>
      <c r="E194" s="35">
        <v>3328.2</v>
      </c>
      <c r="F194" s="24">
        <f t="shared" si="4"/>
        <v>16.837436762225966</v>
      </c>
      <c r="G194" s="33" t="s">
        <v>12</v>
      </c>
      <c r="H194" s="29" t="s">
        <v>26</v>
      </c>
    </row>
    <row r="195" spans="1:9" ht="19.5" customHeight="1" x14ac:dyDescent="0.25">
      <c r="A195" s="37">
        <v>44841</v>
      </c>
      <c r="B195" s="23" t="s">
        <v>54</v>
      </c>
      <c r="C195" s="23" t="s">
        <v>13</v>
      </c>
      <c r="D195" s="23">
        <v>3413791</v>
      </c>
      <c r="E195" s="28">
        <v>36540</v>
      </c>
      <c r="F195" s="24">
        <f t="shared" si="4"/>
        <v>184.85666104553118</v>
      </c>
      <c r="G195" s="20" t="s">
        <v>12</v>
      </c>
      <c r="H195" s="36" t="s">
        <v>28</v>
      </c>
    </row>
    <row r="196" spans="1:9" ht="19.5" customHeight="1" x14ac:dyDescent="0.25">
      <c r="A196" s="52">
        <v>44841</v>
      </c>
      <c r="B196" s="23" t="s">
        <v>54</v>
      </c>
      <c r="C196" s="23" t="s">
        <v>13</v>
      </c>
      <c r="D196" s="53">
        <v>3413791</v>
      </c>
      <c r="E196" s="54">
        <v>36540</v>
      </c>
      <c r="F196" s="24">
        <f t="shared" si="4"/>
        <v>184.85666104553118</v>
      </c>
      <c r="G196" s="52" t="s">
        <v>12</v>
      </c>
      <c r="H196" s="29" t="s">
        <v>29</v>
      </c>
    </row>
    <row r="197" spans="1:9" ht="19.5" customHeight="1" x14ac:dyDescent="0.25">
      <c r="A197" s="20">
        <v>44841</v>
      </c>
      <c r="B197" s="26" t="s">
        <v>96</v>
      </c>
      <c r="C197" s="27" t="s">
        <v>97</v>
      </c>
      <c r="D197" s="23">
        <v>142037</v>
      </c>
      <c r="E197" s="28">
        <v>1615.89</v>
      </c>
      <c r="F197" s="24">
        <f t="shared" si="4"/>
        <v>8.174822934232715</v>
      </c>
      <c r="G197" s="20" t="s">
        <v>12</v>
      </c>
      <c r="H197" s="29" t="s">
        <v>34</v>
      </c>
    </row>
    <row r="198" spans="1:9" ht="19.5" customHeight="1" x14ac:dyDescent="0.25">
      <c r="A198" s="20">
        <v>44841</v>
      </c>
      <c r="B198" s="21" t="s">
        <v>92</v>
      </c>
      <c r="C198" s="30" t="s">
        <v>93</v>
      </c>
      <c r="D198" s="23">
        <v>274928</v>
      </c>
      <c r="E198" s="28">
        <v>4252.1499999999996</v>
      </c>
      <c r="F198" s="24">
        <f t="shared" si="4"/>
        <v>21.511720067453624</v>
      </c>
      <c r="G198" s="20" t="s">
        <v>12</v>
      </c>
      <c r="H198" s="29" t="s">
        <v>37</v>
      </c>
    </row>
    <row r="199" spans="1:9" ht="19.5" customHeight="1" x14ac:dyDescent="0.25">
      <c r="A199" s="20">
        <v>44845</v>
      </c>
      <c r="B199" s="21" t="s">
        <v>48</v>
      </c>
      <c r="C199" s="30" t="s">
        <v>49</v>
      </c>
      <c r="D199" s="23">
        <v>133226</v>
      </c>
      <c r="E199" s="28">
        <v>8468</v>
      </c>
      <c r="F199" s="24">
        <f t="shared" si="4"/>
        <v>42.839797639123105</v>
      </c>
      <c r="G199" s="20" t="s">
        <v>12</v>
      </c>
      <c r="H199" s="29" t="s">
        <v>36</v>
      </c>
    </row>
    <row r="200" spans="1:9" ht="19.5" customHeight="1" x14ac:dyDescent="0.25">
      <c r="A200" s="20">
        <v>44847</v>
      </c>
      <c r="B200" s="23" t="s">
        <v>54</v>
      </c>
      <c r="C200" s="23" t="s">
        <v>13</v>
      </c>
      <c r="D200" s="23">
        <v>3420465</v>
      </c>
      <c r="E200" s="24">
        <v>674.5</v>
      </c>
      <c r="F200" s="24">
        <f t="shared" si="4"/>
        <v>3.4123102866779091</v>
      </c>
      <c r="G200" s="20" t="s">
        <v>12</v>
      </c>
      <c r="H200" s="36" t="s">
        <v>27</v>
      </c>
    </row>
    <row r="201" spans="1:9" ht="19.5" customHeight="1" x14ac:dyDescent="0.25">
      <c r="A201" s="20">
        <v>44847</v>
      </c>
      <c r="B201" s="21" t="s">
        <v>84</v>
      </c>
      <c r="C201" s="30" t="s">
        <v>85</v>
      </c>
      <c r="D201" s="23">
        <v>40604</v>
      </c>
      <c r="E201" s="28">
        <v>2050</v>
      </c>
      <c r="F201" s="24">
        <f t="shared" si="4"/>
        <v>10.370994940978077</v>
      </c>
      <c r="G201" s="20" t="s">
        <v>12</v>
      </c>
      <c r="H201" s="29" t="s">
        <v>31</v>
      </c>
    </row>
    <row r="202" spans="1:9" ht="19.5" customHeight="1" x14ac:dyDescent="0.25">
      <c r="A202" s="20">
        <v>44853</v>
      </c>
      <c r="B202" s="21" t="s">
        <v>61</v>
      </c>
      <c r="C202" s="22" t="s">
        <v>62</v>
      </c>
      <c r="D202" s="23">
        <v>839770</v>
      </c>
      <c r="E202" s="28">
        <v>4546.5</v>
      </c>
      <c r="F202" s="24">
        <f t="shared" si="4"/>
        <v>23.000843170320405</v>
      </c>
      <c r="G202" s="20" t="s">
        <v>12</v>
      </c>
      <c r="H202" s="29" t="s">
        <v>34</v>
      </c>
    </row>
    <row r="203" spans="1:9" ht="19.5" customHeight="1" x14ac:dyDescent="0.25">
      <c r="A203" s="20">
        <v>44854</v>
      </c>
      <c r="B203" s="23" t="s">
        <v>54</v>
      </c>
      <c r="C203" s="23" t="s">
        <v>13</v>
      </c>
      <c r="D203" s="23">
        <v>3427411</v>
      </c>
      <c r="E203" s="24">
        <v>2072</v>
      </c>
      <c r="F203" s="24">
        <f t="shared" si="4"/>
        <v>10.482293423271502</v>
      </c>
      <c r="G203" s="20" t="s">
        <v>12</v>
      </c>
      <c r="H203" s="36" t="s">
        <v>30</v>
      </c>
    </row>
    <row r="204" spans="1:9" ht="19.5" customHeight="1" x14ac:dyDescent="0.25">
      <c r="A204" s="33">
        <v>44858</v>
      </c>
      <c r="B204" s="23" t="s">
        <v>50</v>
      </c>
      <c r="C204" s="23" t="s">
        <v>51</v>
      </c>
      <c r="D204" s="34">
        <v>42666</v>
      </c>
      <c r="E204" s="35">
        <v>4957.13</v>
      </c>
      <c r="F204" s="24">
        <f t="shared" si="4"/>
        <v>25.078229342327148</v>
      </c>
      <c r="G204" s="33" t="s">
        <v>12</v>
      </c>
      <c r="H204" s="29" t="s">
        <v>14</v>
      </c>
    </row>
    <row r="205" spans="1:9" ht="19.5" customHeight="1" x14ac:dyDescent="0.25">
      <c r="A205" s="20">
        <v>44858</v>
      </c>
      <c r="B205" s="21" t="s">
        <v>57</v>
      </c>
      <c r="C205" s="21" t="s">
        <v>58</v>
      </c>
      <c r="D205" s="23">
        <v>966</v>
      </c>
      <c r="E205" s="24">
        <v>5265.3</v>
      </c>
      <c r="F205" s="24">
        <f t="shared" si="4"/>
        <v>26.637268128161892</v>
      </c>
      <c r="G205" s="20" t="s">
        <v>12</v>
      </c>
      <c r="H205" s="36" t="s">
        <v>15</v>
      </c>
    </row>
    <row r="206" spans="1:9" ht="19.5" customHeight="1" x14ac:dyDescent="0.25">
      <c r="A206" s="20">
        <v>44858</v>
      </c>
      <c r="B206" s="46" t="s">
        <v>57</v>
      </c>
      <c r="C206" s="46" t="s">
        <v>58</v>
      </c>
      <c r="D206" s="21">
        <v>967</v>
      </c>
      <c r="E206" s="28">
        <v>8743</v>
      </c>
      <c r="F206" s="24">
        <f t="shared" si="4"/>
        <v>44.231028667790895</v>
      </c>
      <c r="G206" s="20" t="s">
        <v>12</v>
      </c>
      <c r="H206" s="32" t="s">
        <v>21</v>
      </c>
      <c r="I206" s="55"/>
    </row>
    <row r="207" spans="1:9" ht="19.5" customHeight="1" x14ac:dyDescent="0.25">
      <c r="A207" s="20">
        <v>44858</v>
      </c>
      <c r="B207" s="21" t="s">
        <v>48</v>
      </c>
      <c r="C207" s="30" t="s">
        <v>49</v>
      </c>
      <c r="D207" s="23">
        <v>133742</v>
      </c>
      <c r="E207" s="28">
        <v>2200.5</v>
      </c>
      <c r="F207" s="24">
        <f t="shared" si="4"/>
        <v>11.132377740303541</v>
      </c>
      <c r="G207" s="20" t="s">
        <v>12</v>
      </c>
      <c r="H207" s="29" t="s">
        <v>36</v>
      </c>
    </row>
    <row r="208" spans="1:9" ht="19.5" customHeight="1" x14ac:dyDescent="0.25">
      <c r="A208" s="33">
        <v>44859</v>
      </c>
      <c r="B208" s="23" t="s">
        <v>54</v>
      </c>
      <c r="C208" s="23" t="s">
        <v>13</v>
      </c>
      <c r="D208" s="34">
        <v>3431722</v>
      </c>
      <c r="E208" s="35">
        <v>1900</v>
      </c>
      <c r="F208" s="24">
        <f t="shared" si="4"/>
        <v>9.6121416526138272</v>
      </c>
      <c r="G208" s="33" t="s">
        <v>12</v>
      </c>
      <c r="H208" s="29" t="s">
        <v>24</v>
      </c>
    </row>
    <row r="209" spans="1:11" ht="19.5" customHeight="1" x14ac:dyDescent="0.25">
      <c r="A209" s="20">
        <v>44859</v>
      </c>
      <c r="B209" s="21" t="s">
        <v>84</v>
      </c>
      <c r="C209" s="30" t="s">
        <v>85</v>
      </c>
      <c r="D209" s="21">
        <v>42894</v>
      </c>
      <c r="E209" s="28">
        <v>2910</v>
      </c>
      <c r="F209" s="24">
        <f t="shared" si="4"/>
        <v>14.721753794266442</v>
      </c>
      <c r="G209" s="20" t="s">
        <v>12</v>
      </c>
      <c r="H209" s="32" t="s">
        <v>26</v>
      </c>
      <c r="I209" s="45"/>
      <c r="J209" s="45"/>
      <c r="K209" s="45"/>
    </row>
    <row r="210" spans="1:11" ht="19.5" customHeight="1" x14ac:dyDescent="0.25">
      <c r="A210" s="20">
        <v>44865</v>
      </c>
      <c r="B210" s="26" t="s">
        <v>67</v>
      </c>
      <c r="C210" s="27" t="s">
        <v>68</v>
      </c>
      <c r="D210" s="23">
        <v>738911</v>
      </c>
      <c r="E210" s="28">
        <v>1000</v>
      </c>
      <c r="F210" s="24">
        <f>(E210*5)/535</f>
        <v>9.3457943925233646</v>
      </c>
      <c r="G210" s="20" t="s">
        <v>12</v>
      </c>
      <c r="H210" s="29" t="s">
        <v>33</v>
      </c>
    </row>
    <row r="211" spans="1:11" ht="19.5" customHeight="1" x14ac:dyDescent="0.25">
      <c r="A211" s="20">
        <v>44868</v>
      </c>
      <c r="B211" s="65" t="s">
        <v>69</v>
      </c>
      <c r="C211" s="21" t="s">
        <v>70</v>
      </c>
      <c r="D211" s="21">
        <v>678754</v>
      </c>
      <c r="E211" s="31">
        <v>1649.2</v>
      </c>
      <c r="F211" s="24">
        <f t="shared" ref="F211:F231" si="5">(E211*5)/535</f>
        <v>15.413084112149532</v>
      </c>
      <c r="G211" s="20" t="s">
        <v>12</v>
      </c>
      <c r="H211" s="29" t="s">
        <v>15</v>
      </c>
    </row>
    <row r="212" spans="1:11" ht="19.5" customHeight="1" x14ac:dyDescent="0.25">
      <c r="A212" s="37">
        <v>44868</v>
      </c>
      <c r="B212" s="21" t="s">
        <v>57</v>
      </c>
      <c r="C212" s="21" t="s">
        <v>58</v>
      </c>
      <c r="D212" s="23">
        <v>976</v>
      </c>
      <c r="E212" s="28">
        <v>7992.73</v>
      </c>
      <c r="F212" s="24">
        <f t="shared" si="5"/>
        <v>74.698411214953254</v>
      </c>
      <c r="G212" s="20" t="s">
        <v>12</v>
      </c>
      <c r="H212" s="39" t="s">
        <v>21</v>
      </c>
    </row>
    <row r="213" spans="1:11" ht="19.5" customHeight="1" x14ac:dyDescent="0.25">
      <c r="A213" s="37">
        <v>44868</v>
      </c>
      <c r="B213" s="23" t="s">
        <v>54</v>
      </c>
      <c r="C213" s="23" t="s">
        <v>13</v>
      </c>
      <c r="D213" s="23">
        <v>34357572</v>
      </c>
      <c r="E213" s="28">
        <v>15790</v>
      </c>
      <c r="F213" s="24">
        <f t="shared" si="5"/>
        <v>147.57009345794393</v>
      </c>
      <c r="G213" s="63" t="s">
        <v>12</v>
      </c>
      <c r="H213" s="32" t="s">
        <v>24</v>
      </c>
      <c r="I213" s="45"/>
      <c r="J213" s="45"/>
      <c r="K213" s="45"/>
    </row>
    <row r="214" spans="1:11" ht="19.5" customHeight="1" x14ac:dyDescent="0.25">
      <c r="A214" s="33">
        <v>44868</v>
      </c>
      <c r="B214" s="23" t="s">
        <v>54</v>
      </c>
      <c r="C214" s="23" t="s">
        <v>13</v>
      </c>
      <c r="D214" s="34">
        <v>3437783</v>
      </c>
      <c r="E214" s="35">
        <v>24786.5</v>
      </c>
      <c r="F214" s="24">
        <f t="shared" si="5"/>
        <v>231.64953271028037</v>
      </c>
      <c r="G214" s="33" t="s">
        <v>12</v>
      </c>
      <c r="H214" s="36" t="s">
        <v>27</v>
      </c>
    </row>
    <row r="215" spans="1:11" ht="19.5" customHeight="1" x14ac:dyDescent="0.25">
      <c r="A215" s="20">
        <v>44868</v>
      </c>
      <c r="B215" s="21" t="s">
        <v>48</v>
      </c>
      <c r="C215" s="30" t="s">
        <v>49</v>
      </c>
      <c r="D215" s="23">
        <v>134241</v>
      </c>
      <c r="E215" s="28">
        <v>1231.3499999999999</v>
      </c>
      <c r="F215" s="24">
        <f t="shared" si="5"/>
        <v>11.507943925233645</v>
      </c>
      <c r="G215" s="20" t="s">
        <v>12</v>
      </c>
      <c r="H215" s="29" t="s">
        <v>33</v>
      </c>
    </row>
    <row r="216" spans="1:11" ht="19.5" customHeight="1" x14ac:dyDescent="0.25">
      <c r="A216" s="20">
        <v>44868</v>
      </c>
      <c r="B216" s="21" t="s">
        <v>48</v>
      </c>
      <c r="C216" s="30" t="s">
        <v>49</v>
      </c>
      <c r="D216" s="23">
        <v>134114</v>
      </c>
      <c r="E216" s="28">
        <v>7676.1</v>
      </c>
      <c r="F216" s="24">
        <f t="shared" si="5"/>
        <v>71.739252336448601</v>
      </c>
      <c r="G216" s="20" t="s">
        <v>12</v>
      </c>
      <c r="H216" s="29" t="s">
        <v>36</v>
      </c>
    </row>
    <row r="217" spans="1:11" ht="19.5" customHeight="1" x14ac:dyDescent="0.25">
      <c r="A217" s="20">
        <v>44872</v>
      </c>
      <c r="B217" s="21" t="s">
        <v>84</v>
      </c>
      <c r="C217" s="30" t="s">
        <v>85</v>
      </c>
      <c r="D217" s="23">
        <v>45133</v>
      </c>
      <c r="E217" s="24">
        <v>8950</v>
      </c>
      <c r="F217" s="24">
        <f t="shared" si="5"/>
        <v>83.644859813084111</v>
      </c>
      <c r="G217" s="20" t="s">
        <v>12</v>
      </c>
      <c r="H217" s="36" t="s">
        <v>26</v>
      </c>
    </row>
    <row r="218" spans="1:11" ht="19.5" customHeight="1" x14ac:dyDescent="0.25">
      <c r="A218" s="33">
        <v>44873</v>
      </c>
      <c r="B218" s="21" t="s">
        <v>47</v>
      </c>
      <c r="C218" s="22" t="s">
        <v>18</v>
      </c>
      <c r="D218" s="34">
        <v>557</v>
      </c>
      <c r="E218" s="35">
        <v>2660</v>
      </c>
      <c r="F218" s="24">
        <f t="shared" si="5"/>
        <v>24.859813084112151</v>
      </c>
      <c r="G218" s="33" t="s">
        <v>12</v>
      </c>
      <c r="H218" s="29" t="s">
        <v>14</v>
      </c>
      <c r="I218" s="47"/>
    </row>
    <row r="219" spans="1:11" ht="19.5" customHeight="1" x14ac:dyDescent="0.25">
      <c r="A219" s="33">
        <v>44876</v>
      </c>
      <c r="B219" s="66" t="s">
        <v>69</v>
      </c>
      <c r="C219" s="46" t="s">
        <v>70</v>
      </c>
      <c r="D219" s="34">
        <v>679611</v>
      </c>
      <c r="E219" s="35">
        <v>4123</v>
      </c>
      <c r="F219" s="24">
        <f t="shared" si="5"/>
        <v>38.532710280373834</v>
      </c>
      <c r="G219" s="33" t="s">
        <v>12</v>
      </c>
      <c r="H219" s="29" t="s">
        <v>15</v>
      </c>
    </row>
    <row r="220" spans="1:11" ht="19.5" customHeight="1" x14ac:dyDescent="0.25">
      <c r="A220" s="33">
        <v>44881</v>
      </c>
      <c r="B220" s="41" t="s">
        <v>54</v>
      </c>
      <c r="C220" s="41" t="s">
        <v>13</v>
      </c>
      <c r="D220" s="34">
        <v>3450508</v>
      </c>
      <c r="E220" s="35">
        <v>2800</v>
      </c>
      <c r="F220" s="24">
        <f t="shared" si="5"/>
        <v>26.168224299065422</v>
      </c>
      <c r="G220" s="33" t="s">
        <v>12</v>
      </c>
      <c r="H220" s="29" t="s">
        <v>30</v>
      </c>
    </row>
    <row r="221" spans="1:11" ht="19.5" customHeight="1" x14ac:dyDescent="0.25">
      <c r="A221" s="20">
        <v>44887</v>
      </c>
      <c r="B221" s="46" t="s">
        <v>47</v>
      </c>
      <c r="C221" s="47" t="s">
        <v>18</v>
      </c>
      <c r="D221" s="21">
        <v>596</v>
      </c>
      <c r="E221" s="31">
        <v>11860</v>
      </c>
      <c r="F221" s="24">
        <f t="shared" si="5"/>
        <v>110.8411214953271</v>
      </c>
      <c r="G221" s="20" t="s">
        <v>12</v>
      </c>
      <c r="H221" s="29" t="s">
        <v>14</v>
      </c>
      <c r="I221" s="55"/>
    </row>
    <row r="222" spans="1:11" ht="19.5" customHeight="1" x14ac:dyDescent="0.25">
      <c r="A222" s="20">
        <v>44887</v>
      </c>
      <c r="B222" s="23" t="s">
        <v>54</v>
      </c>
      <c r="C222" s="23" t="s">
        <v>13</v>
      </c>
      <c r="D222" s="23">
        <v>3456013</v>
      </c>
      <c r="E222" s="28">
        <v>2800</v>
      </c>
      <c r="F222" s="24">
        <f t="shared" si="5"/>
        <v>26.168224299065422</v>
      </c>
      <c r="G222" s="20" t="s">
        <v>12</v>
      </c>
      <c r="H222" s="29" t="s">
        <v>30</v>
      </c>
    </row>
    <row r="223" spans="1:11" ht="19.5" customHeight="1" x14ac:dyDescent="0.25">
      <c r="A223" s="20">
        <v>44887</v>
      </c>
      <c r="B223" s="21" t="s">
        <v>92</v>
      </c>
      <c r="C223" s="30" t="s">
        <v>93</v>
      </c>
      <c r="D223" s="23">
        <v>284857</v>
      </c>
      <c r="E223" s="28">
        <v>800</v>
      </c>
      <c r="F223" s="24">
        <f t="shared" si="5"/>
        <v>7.4766355140186915</v>
      </c>
      <c r="G223" s="20" t="s">
        <v>12</v>
      </c>
      <c r="H223" s="29" t="s">
        <v>34</v>
      </c>
    </row>
    <row r="224" spans="1:11" ht="19.5" customHeight="1" x14ac:dyDescent="0.25">
      <c r="A224" s="20">
        <v>44888</v>
      </c>
      <c r="B224" s="21" t="s">
        <v>84</v>
      </c>
      <c r="C224" s="30" t="s">
        <v>85</v>
      </c>
      <c r="D224" s="23">
        <v>48871</v>
      </c>
      <c r="E224" s="28">
        <v>4100</v>
      </c>
      <c r="F224" s="24">
        <f t="shared" si="5"/>
        <v>38.317757009345797</v>
      </c>
      <c r="G224" s="20" t="s">
        <v>12</v>
      </c>
      <c r="H224" s="29" t="s">
        <v>31</v>
      </c>
    </row>
    <row r="225" spans="1:11" ht="19.5" customHeight="1" x14ac:dyDescent="0.25">
      <c r="A225" s="20">
        <v>44888</v>
      </c>
      <c r="B225" s="21" t="s">
        <v>61</v>
      </c>
      <c r="C225" s="22" t="s">
        <v>62</v>
      </c>
      <c r="D225" s="23">
        <v>853610</v>
      </c>
      <c r="E225" s="28">
        <v>2130</v>
      </c>
      <c r="F225" s="24">
        <f t="shared" si="5"/>
        <v>19.906542056074766</v>
      </c>
      <c r="G225" s="20" t="s">
        <v>12</v>
      </c>
      <c r="H225" s="29" t="s">
        <v>34</v>
      </c>
    </row>
    <row r="226" spans="1:11" ht="19.5" customHeight="1" x14ac:dyDescent="0.25">
      <c r="A226" s="37">
        <v>44889</v>
      </c>
      <c r="B226" s="21" t="s">
        <v>57</v>
      </c>
      <c r="C226" s="21" t="s">
        <v>58</v>
      </c>
      <c r="D226" s="23">
        <v>997</v>
      </c>
      <c r="E226" s="28">
        <v>8044.7</v>
      </c>
      <c r="F226" s="24">
        <f t="shared" si="5"/>
        <v>75.184112149532709</v>
      </c>
      <c r="G226" s="20" t="s">
        <v>12</v>
      </c>
      <c r="H226" s="36" t="s">
        <v>21</v>
      </c>
    </row>
    <row r="227" spans="1:11" ht="19.5" customHeight="1" x14ac:dyDescent="0.25">
      <c r="A227" s="20">
        <v>44889</v>
      </c>
      <c r="B227" s="23" t="s">
        <v>88</v>
      </c>
      <c r="C227" s="23" t="s">
        <v>89</v>
      </c>
      <c r="D227" s="23">
        <v>439379</v>
      </c>
      <c r="E227" s="28">
        <v>2652.92</v>
      </c>
      <c r="F227" s="24">
        <f t="shared" si="5"/>
        <v>24.793644859813085</v>
      </c>
      <c r="G227" s="20" t="s">
        <v>12</v>
      </c>
      <c r="H227" s="29" t="s">
        <v>33</v>
      </c>
    </row>
    <row r="228" spans="1:11" ht="19.5" customHeight="1" x14ac:dyDescent="0.25">
      <c r="A228" s="37">
        <v>44890</v>
      </c>
      <c r="B228" s="23" t="s">
        <v>54</v>
      </c>
      <c r="C228" s="23" t="s">
        <v>13</v>
      </c>
      <c r="D228" s="23">
        <v>3457165</v>
      </c>
      <c r="E228" s="28">
        <v>1349</v>
      </c>
      <c r="F228" s="24">
        <f t="shared" si="5"/>
        <v>12.607476635514018</v>
      </c>
      <c r="G228" s="20" t="s">
        <v>12</v>
      </c>
      <c r="H228" s="29" t="s">
        <v>27</v>
      </c>
    </row>
    <row r="229" spans="1:11" ht="19.5" customHeight="1" x14ac:dyDescent="0.25">
      <c r="A229" s="20">
        <v>44895</v>
      </c>
      <c r="B229" s="23" t="s">
        <v>54</v>
      </c>
      <c r="C229" s="23" t="s">
        <v>13</v>
      </c>
      <c r="D229" s="23">
        <v>3464638</v>
      </c>
      <c r="E229" s="24">
        <v>16577</v>
      </c>
      <c r="F229" s="24">
        <f t="shared" si="5"/>
        <v>154.92523364485982</v>
      </c>
      <c r="G229" s="20" t="s">
        <v>12</v>
      </c>
      <c r="H229" s="36" t="s">
        <v>28</v>
      </c>
    </row>
    <row r="230" spans="1:11" ht="19.5" customHeight="1" x14ac:dyDescent="0.25">
      <c r="A230" s="20">
        <v>44895</v>
      </c>
      <c r="B230" s="21" t="s">
        <v>39</v>
      </c>
      <c r="C230" s="22" t="s">
        <v>40</v>
      </c>
      <c r="D230" s="23">
        <v>1654178</v>
      </c>
      <c r="E230" s="28">
        <v>2544</v>
      </c>
      <c r="F230" s="24">
        <f t="shared" si="5"/>
        <v>23.77570093457944</v>
      </c>
      <c r="G230" s="20" t="s">
        <v>12</v>
      </c>
      <c r="H230" s="29" t="s">
        <v>32</v>
      </c>
    </row>
    <row r="231" spans="1:11" ht="19.5" customHeight="1" x14ac:dyDescent="0.25">
      <c r="A231" s="20">
        <v>44895</v>
      </c>
      <c r="B231" s="46" t="s">
        <v>48</v>
      </c>
      <c r="C231" s="56" t="s">
        <v>49</v>
      </c>
      <c r="D231" s="23">
        <v>135403</v>
      </c>
      <c r="E231" s="28">
        <v>863490</v>
      </c>
      <c r="F231" s="24">
        <f t="shared" si="5"/>
        <v>8070</v>
      </c>
      <c r="G231" s="20" t="s">
        <v>12</v>
      </c>
      <c r="H231" s="29" t="s">
        <v>36</v>
      </c>
    </row>
    <row r="232" spans="1:11" ht="19.5" customHeight="1" x14ac:dyDescent="0.25">
      <c r="A232" s="33">
        <v>44897</v>
      </c>
      <c r="B232" s="41" t="s">
        <v>54</v>
      </c>
      <c r="C232" s="41" t="s">
        <v>13</v>
      </c>
      <c r="D232" s="34">
        <v>3467239</v>
      </c>
      <c r="E232" s="35">
        <v>262.5</v>
      </c>
      <c r="F232" s="24">
        <f>(E232*29)/544</f>
        <v>13.993566176470589</v>
      </c>
      <c r="G232" s="33" t="s">
        <v>12</v>
      </c>
      <c r="H232" s="29" t="s">
        <v>20</v>
      </c>
    </row>
    <row r="233" spans="1:11" s="51" customFormat="1" x14ac:dyDescent="0.25">
      <c r="A233" s="20">
        <v>44900</v>
      </c>
      <c r="B233" s="21" t="s">
        <v>57</v>
      </c>
      <c r="C233" s="21" t="s">
        <v>58</v>
      </c>
      <c r="D233" s="23">
        <v>1011</v>
      </c>
      <c r="E233" s="24">
        <v>7219</v>
      </c>
      <c r="F233" s="24">
        <f t="shared" ref="F233:F249" si="6">(E233*29)/544</f>
        <v>384.83639705882354</v>
      </c>
      <c r="G233" s="20" t="s">
        <v>12</v>
      </c>
      <c r="H233" s="29" t="s">
        <v>15</v>
      </c>
      <c r="I233" s="6"/>
      <c r="J233" s="6"/>
      <c r="K233" s="6"/>
    </row>
    <row r="234" spans="1:11" ht="19.5" customHeight="1" x14ac:dyDescent="0.25">
      <c r="A234" s="20">
        <v>44901</v>
      </c>
      <c r="B234" s="21" t="s">
        <v>39</v>
      </c>
      <c r="C234" s="22" t="s">
        <v>40</v>
      </c>
      <c r="D234" s="23">
        <v>1658358</v>
      </c>
      <c r="E234" s="28">
        <v>1590</v>
      </c>
      <c r="F234" s="24">
        <f t="shared" si="6"/>
        <v>84.76102941176471</v>
      </c>
      <c r="G234" s="20" t="s">
        <v>12</v>
      </c>
      <c r="H234" s="29" t="s">
        <v>32</v>
      </c>
    </row>
    <row r="235" spans="1:11" ht="19.5" customHeight="1" x14ac:dyDescent="0.25">
      <c r="A235" s="20">
        <v>44902</v>
      </c>
      <c r="B235" s="21" t="s">
        <v>84</v>
      </c>
      <c r="C235" s="30" t="s">
        <v>85</v>
      </c>
      <c r="D235" s="23">
        <v>50473</v>
      </c>
      <c r="E235" s="24">
        <v>22000</v>
      </c>
      <c r="F235" s="24">
        <f t="shared" si="6"/>
        <v>1172.7941176470588</v>
      </c>
      <c r="G235" s="20" t="s">
        <v>12</v>
      </c>
      <c r="H235" s="36" t="s">
        <v>26</v>
      </c>
    </row>
    <row r="236" spans="1:11" ht="19.5" customHeight="1" x14ac:dyDescent="0.25">
      <c r="A236" s="37">
        <v>44908</v>
      </c>
      <c r="B236" s="21" t="s">
        <v>47</v>
      </c>
      <c r="C236" s="22" t="s">
        <v>18</v>
      </c>
      <c r="D236" s="23">
        <v>630</v>
      </c>
      <c r="E236" s="28">
        <v>3360</v>
      </c>
      <c r="F236" s="24">
        <f t="shared" si="6"/>
        <v>179.11764705882354</v>
      </c>
      <c r="G236" s="63" t="s">
        <v>12</v>
      </c>
      <c r="H236" s="39" t="s">
        <v>14</v>
      </c>
    </row>
    <row r="237" spans="1:11" ht="19.5" customHeight="1" x14ac:dyDescent="0.25">
      <c r="A237" s="37">
        <v>44908</v>
      </c>
      <c r="B237" s="21" t="s">
        <v>57</v>
      </c>
      <c r="C237" s="21" t="s">
        <v>58</v>
      </c>
      <c r="D237" s="23">
        <v>1019</v>
      </c>
      <c r="E237" s="24">
        <v>4774</v>
      </c>
      <c r="F237" s="24">
        <f t="shared" si="6"/>
        <v>254.49632352941177</v>
      </c>
      <c r="G237" s="20" t="s">
        <v>12</v>
      </c>
      <c r="H237" s="29" t="s">
        <v>15</v>
      </c>
    </row>
    <row r="238" spans="1:11" ht="19.5" customHeight="1" x14ac:dyDescent="0.25">
      <c r="A238" s="20">
        <v>44908</v>
      </c>
      <c r="B238" s="21" t="s">
        <v>79</v>
      </c>
      <c r="C238" s="30" t="s">
        <v>80</v>
      </c>
      <c r="D238" s="23">
        <v>1537310</v>
      </c>
      <c r="E238" s="28">
        <v>746.2</v>
      </c>
      <c r="F238" s="24">
        <f t="shared" si="6"/>
        <v>39.779044117647061</v>
      </c>
      <c r="G238" s="20" t="s">
        <v>12</v>
      </c>
      <c r="H238" s="29" t="s">
        <v>16</v>
      </c>
      <c r="I238" s="45"/>
      <c r="J238" s="45"/>
      <c r="K238" s="45"/>
    </row>
    <row r="239" spans="1:11" ht="19.5" customHeight="1" x14ac:dyDescent="0.25">
      <c r="A239" s="20">
        <v>44908</v>
      </c>
      <c r="B239" s="23" t="s">
        <v>54</v>
      </c>
      <c r="C239" s="23" t="s">
        <v>13</v>
      </c>
      <c r="D239" s="23">
        <v>3471038</v>
      </c>
      <c r="E239" s="24">
        <v>2800</v>
      </c>
      <c r="F239" s="24">
        <f t="shared" si="6"/>
        <v>149.26470588235293</v>
      </c>
      <c r="G239" s="20" t="s">
        <v>12</v>
      </c>
      <c r="H239" s="36" t="s">
        <v>30</v>
      </c>
    </row>
    <row r="240" spans="1:11" ht="19.5" customHeight="1" x14ac:dyDescent="0.25">
      <c r="A240" s="20">
        <v>44908</v>
      </c>
      <c r="B240" s="46" t="s">
        <v>84</v>
      </c>
      <c r="C240" s="56" t="s">
        <v>85</v>
      </c>
      <c r="D240" s="23">
        <v>51805</v>
      </c>
      <c r="E240" s="28">
        <v>10490</v>
      </c>
      <c r="F240" s="24">
        <f t="shared" si="6"/>
        <v>559.20955882352939</v>
      </c>
      <c r="G240" s="20" t="s">
        <v>12</v>
      </c>
      <c r="H240" s="29" t="s">
        <v>31</v>
      </c>
    </row>
    <row r="241" spans="1:11" ht="19.5" customHeight="1" x14ac:dyDescent="0.25">
      <c r="A241" s="20">
        <v>44908</v>
      </c>
      <c r="B241" s="46" t="s">
        <v>48</v>
      </c>
      <c r="C241" s="56" t="s">
        <v>49</v>
      </c>
      <c r="D241" s="23">
        <v>135719</v>
      </c>
      <c r="E241" s="28">
        <v>8278.5</v>
      </c>
      <c r="F241" s="24">
        <f t="shared" si="6"/>
        <v>441.3170955882353</v>
      </c>
      <c r="G241" s="20" t="s">
        <v>12</v>
      </c>
      <c r="H241" s="29" t="s">
        <v>36</v>
      </c>
    </row>
    <row r="242" spans="1:11" ht="19.5" customHeight="1" x14ac:dyDescent="0.25">
      <c r="A242" s="20">
        <v>44910</v>
      </c>
      <c r="B242" s="21" t="s">
        <v>39</v>
      </c>
      <c r="C242" s="22" t="s">
        <v>40</v>
      </c>
      <c r="D242" s="23">
        <v>1661978</v>
      </c>
      <c r="E242" s="28">
        <v>17943</v>
      </c>
      <c r="F242" s="24">
        <f t="shared" si="6"/>
        <v>956.52022058823525</v>
      </c>
      <c r="G242" s="20" t="s">
        <v>12</v>
      </c>
      <c r="H242" s="29" t="s">
        <v>32</v>
      </c>
    </row>
    <row r="243" spans="1:11" ht="19.5" customHeight="1" x14ac:dyDescent="0.25">
      <c r="A243" s="20">
        <v>44911</v>
      </c>
      <c r="B243" s="23" t="s">
        <v>54</v>
      </c>
      <c r="C243" s="23" t="s">
        <v>13</v>
      </c>
      <c r="D243" s="21">
        <v>3482262</v>
      </c>
      <c r="E243" s="31">
        <v>550</v>
      </c>
      <c r="F243" s="24">
        <f t="shared" si="6"/>
        <v>29.319852941176471</v>
      </c>
      <c r="G243" s="20" t="s">
        <v>12</v>
      </c>
      <c r="H243" s="29" t="s">
        <v>20</v>
      </c>
      <c r="I243" s="55"/>
    </row>
    <row r="244" spans="1:11" x14ac:dyDescent="0.25">
      <c r="A244" s="20">
        <v>44546</v>
      </c>
      <c r="B244" s="26" t="s">
        <v>94</v>
      </c>
      <c r="C244" s="27" t="s">
        <v>95</v>
      </c>
      <c r="D244" s="23">
        <v>179382</v>
      </c>
      <c r="E244" s="28">
        <v>2100</v>
      </c>
      <c r="F244" s="24">
        <f t="shared" si="6"/>
        <v>111.94852941176471</v>
      </c>
      <c r="G244" s="20" t="s">
        <v>12</v>
      </c>
      <c r="H244" s="29" t="s">
        <v>34</v>
      </c>
    </row>
    <row r="245" spans="1:11" ht="19.5" customHeight="1" x14ac:dyDescent="0.25">
      <c r="A245" s="33">
        <v>44911</v>
      </c>
      <c r="B245" s="21" t="s">
        <v>57</v>
      </c>
      <c r="C245" s="21" t="s">
        <v>58</v>
      </c>
      <c r="D245" s="34">
        <v>1025</v>
      </c>
      <c r="E245" s="35">
        <v>7689</v>
      </c>
      <c r="F245" s="24">
        <f t="shared" si="6"/>
        <v>409.89154411764707</v>
      </c>
      <c r="G245" s="33" t="s">
        <v>12</v>
      </c>
      <c r="H245" s="32" t="s">
        <v>21</v>
      </c>
    </row>
    <row r="246" spans="1:11" ht="19.5" customHeight="1" x14ac:dyDescent="0.25">
      <c r="A246" s="20">
        <v>44915</v>
      </c>
      <c r="B246" s="21" t="s">
        <v>84</v>
      </c>
      <c r="C246" s="30" t="s">
        <v>85</v>
      </c>
      <c r="D246" s="23">
        <v>53391</v>
      </c>
      <c r="E246" s="28">
        <v>17688.5</v>
      </c>
      <c r="F246" s="24">
        <f t="shared" si="6"/>
        <v>942.953125</v>
      </c>
      <c r="G246" s="20" t="s">
        <v>12</v>
      </c>
      <c r="H246" s="36" t="s">
        <v>26</v>
      </c>
    </row>
    <row r="247" spans="1:11" ht="19.5" customHeight="1" x14ac:dyDescent="0.25">
      <c r="A247" s="37">
        <v>44923</v>
      </c>
      <c r="B247" s="23" t="s">
        <v>54</v>
      </c>
      <c r="C247" s="23" t="s">
        <v>13</v>
      </c>
      <c r="D247" s="23">
        <v>3492944</v>
      </c>
      <c r="E247" s="28">
        <v>2800</v>
      </c>
      <c r="F247" s="24">
        <f t="shared" si="6"/>
        <v>149.26470588235293</v>
      </c>
      <c r="G247" s="20" t="s">
        <v>12</v>
      </c>
      <c r="H247" s="36" t="s">
        <v>30</v>
      </c>
      <c r="I247" s="45"/>
      <c r="J247" s="45"/>
      <c r="K247" s="45"/>
    </row>
    <row r="248" spans="1:11" ht="19.5" customHeight="1" x14ac:dyDescent="0.25">
      <c r="A248" s="20">
        <v>44924</v>
      </c>
      <c r="B248" s="21" t="s">
        <v>57</v>
      </c>
      <c r="C248" s="21" t="s">
        <v>58</v>
      </c>
      <c r="D248" s="21">
        <v>1031</v>
      </c>
      <c r="E248" s="31">
        <v>8250</v>
      </c>
      <c r="F248" s="24">
        <f t="shared" si="6"/>
        <v>439.79779411764707</v>
      </c>
      <c r="G248" s="20" t="s">
        <v>12</v>
      </c>
      <c r="H248" s="29" t="s">
        <v>21</v>
      </c>
    </row>
    <row r="249" spans="1:11" ht="19.5" customHeight="1" x14ac:dyDescent="0.25">
      <c r="A249" s="20">
        <v>44925</v>
      </c>
      <c r="B249" s="21" t="s">
        <v>47</v>
      </c>
      <c r="C249" s="22" t="s">
        <v>18</v>
      </c>
      <c r="D249" s="21">
        <v>715</v>
      </c>
      <c r="E249" s="28">
        <v>5460</v>
      </c>
      <c r="F249" s="24">
        <f t="shared" si="6"/>
        <v>291.06617647058823</v>
      </c>
      <c r="G249" s="20" t="s">
        <v>12</v>
      </c>
      <c r="H249" s="29" t="s">
        <v>14</v>
      </c>
    </row>
    <row r="250" spans="1:11" ht="19.5" customHeight="1" thickBot="1" x14ac:dyDescent="0.3">
      <c r="A250" s="20"/>
      <c r="B250" s="26"/>
      <c r="C250" s="27"/>
      <c r="D250" s="23"/>
      <c r="E250" s="28"/>
      <c r="F250" s="28"/>
      <c r="G250" s="20"/>
      <c r="H250" s="29"/>
    </row>
    <row r="251" spans="1:11" ht="16.5" thickBot="1" x14ac:dyDescent="0.3">
      <c r="A251" s="67"/>
      <c r="B251" s="68"/>
      <c r="C251" s="68"/>
      <c r="D251" s="68" t="s">
        <v>99</v>
      </c>
      <c r="E251" s="76">
        <f>SUM(F9:F249)</f>
        <v>1225414.346369694</v>
      </c>
      <c r="F251" s="69"/>
      <c r="G251" s="70"/>
      <c r="H251" s="71"/>
    </row>
    <row r="252" spans="1:11" x14ac:dyDescent="0.25">
      <c r="A252" s="72"/>
      <c r="B252" s="41"/>
      <c r="C252" s="41"/>
      <c r="D252" s="41"/>
      <c r="E252" s="73"/>
      <c r="F252" s="73"/>
      <c r="G252" s="74"/>
      <c r="H252" s="55"/>
    </row>
    <row r="253" spans="1:11" x14ac:dyDescent="0.25">
      <c r="A253" s="72"/>
      <c r="B253" s="41"/>
      <c r="C253" s="41"/>
      <c r="D253" s="41"/>
      <c r="E253" s="73"/>
      <c r="F253" s="73"/>
      <c r="G253" s="74"/>
      <c r="H253" s="55"/>
    </row>
    <row r="254" spans="1:11" x14ac:dyDescent="0.25">
      <c r="A254" s="72"/>
      <c r="B254" s="41"/>
      <c r="C254" s="41"/>
      <c r="D254" s="41"/>
      <c r="E254" s="73"/>
      <c r="F254" s="73"/>
      <c r="G254" s="74"/>
      <c r="H254" s="55"/>
    </row>
    <row r="255" spans="1:11" x14ac:dyDescent="0.25">
      <c r="A255" s="72"/>
      <c r="B255" s="41"/>
      <c r="C255" s="41"/>
      <c r="D255" s="41"/>
      <c r="E255" s="73"/>
      <c r="F255" s="73"/>
      <c r="G255" s="74"/>
      <c r="H255" s="55"/>
    </row>
    <row r="256" spans="1:11" x14ac:dyDescent="0.25">
      <c r="A256" s="72"/>
      <c r="B256" s="41"/>
      <c r="C256" s="41"/>
      <c r="D256" s="41"/>
      <c r="E256" s="73"/>
      <c r="F256" s="73"/>
      <c r="G256" s="74"/>
      <c r="H256" s="55"/>
    </row>
    <row r="257" spans="1:8" x14ac:dyDescent="0.25">
      <c r="A257" s="72"/>
      <c r="B257" s="41"/>
      <c r="C257" s="41"/>
      <c r="D257" s="41"/>
      <c r="E257" s="73"/>
      <c r="F257" s="73"/>
      <c r="G257" s="74"/>
      <c r="H257" s="55"/>
    </row>
    <row r="258" spans="1:8" x14ac:dyDescent="0.25">
      <c r="A258" s="72"/>
      <c r="B258" s="41"/>
      <c r="C258" s="41"/>
      <c r="D258" s="41"/>
      <c r="E258" s="73"/>
      <c r="F258" s="73"/>
      <c r="G258" s="74"/>
      <c r="H258" s="55"/>
    </row>
    <row r="259" spans="1:8" x14ac:dyDescent="0.25">
      <c r="A259" s="72"/>
      <c r="B259" s="41"/>
      <c r="C259" s="41"/>
      <c r="D259" s="41"/>
      <c r="E259" s="73"/>
      <c r="F259" s="73"/>
      <c r="G259" s="74"/>
      <c r="H259" s="55"/>
    </row>
    <row r="260" spans="1:8" x14ac:dyDescent="0.25">
      <c r="A260" s="72"/>
      <c r="B260" s="41"/>
      <c r="C260" s="41"/>
      <c r="D260" s="41"/>
      <c r="E260" s="73"/>
      <c r="F260" s="73"/>
      <c r="G260" s="74"/>
      <c r="H260" s="55"/>
    </row>
    <row r="261" spans="1:8" x14ac:dyDescent="0.25">
      <c r="A261" s="72"/>
      <c r="B261" s="41"/>
      <c r="C261" s="41"/>
      <c r="D261" s="41"/>
      <c r="E261" s="73"/>
      <c r="F261" s="73"/>
      <c r="G261" s="74"/>
      <c r="H261" s="55"/>
    </row>
    <row r="262" spans="1:8" x14ac:dyDescent="0.25">
      <c r="A262" s="72"/>
      <c r="B262" s="41"/>
      <c r="C262" s="41"/>
      <c r="D262" s="41"/>
      <c r="E262" s="73"/>
      <c r="F262" s="73"/>
      <c r="G262" s="74"/>
      <c r="H262" s="55"/>
    </row>
    <row r="263" spans="1:8" x14ac:dyDescent="0.25">
      <c r="A263" s="72"/>
      <c r="B263" s="41"/>
      <c r="C263" s="41"/>
      <c r="D263" s="41"/>
      <c r="E263" s="73"/>
      <c r="F263" s="73"/>
      <c r="G263" s="74"/>
      <c r="H263" s="55"/>
    </row>
    <row r="264" spans="1:8" x14ac:dyDescent="0.25">
      <c r="A264" s="72"/>
      <c r="B264" s="41"/>
      <c r="C264" s="41"/>
      <c r="D264" s="41"/>
      <c r="E264" s="73"/>
      <c r="F264" s="73"/>
      <c r="G264" s="74"/>
      <c r="H264" s="55"/>
    </row>
    <row r="265" spans="1:8" x14ac:dyDescent="0.25">
      <c r="A265" s="72"/>
      <c r="B265" s="41"/>
      <c r="C265" s="41"/>
      <c r="D265" s="41"/>
      <c r="E265" s="73"/>
      <c r="F265" s="73"/>
      <c r="G265" s="74"/>
      <c r="H265" s="55"/>
    </row>
    <row r="266" spans="1:8" x14ac:dyDescent="0.25">
      <c r="A266" s="72"/>
      <c r="B266" s="41"/>
      <c r="C266" s="41"/>
      <c r="D266" s="41"/>
      <c r="E266" s="73"/>
      <c r="F266" s="73"/>
      <c r="G266" s="74"/>
      <c r="H266" s="55"/>
    </row>
    <row r="267" spans="1:8" x14ac:dyDescent="0.25">
      <c r="A267" s="72"/>
      <c r="B267" s="41"/>
      <c r="C267" s="41"/>
      <c r="D267" s="41"/>
      <c r="E267" s="73"/>
      <c r="F267" s="73"/>
      <c r="G267" s="74"/>
      <c r="H267" s="55"/>
    </row>
    <row r="268" spans="1:8" x14ac:dyDescent="0.25">
      <c r="A268" s="72"/>
      <c r="B268" s="41"/>
      <c r="C268" s="41"/>
      <c r="D268" s="41"/>
      <c r="E268" s="73"/>
      <c r="F268" s="73"/>
      <c r="G268" s="74"/>
      <c r="H268" s="55"/>
    </row>
    <row r="269" spans="1:8" x14ac:dyDescent="0.25">
      <c r="A269" s="72"/>
      <c r="B269" s="41"/>
      <c r="C269" s="41"/>
      <c r="D269" s="41"/>
      <c r="E269" s="73"/>
      <c r="F269" s="73"/>
      <c r="G269" s="74"/>
      <c r="H269" s="55"/>
    </row>
    <row r="270" spans="1:8" x14ac:dyDescent="0.25">
      <c r="A270" s="72"/>
      <c r="B270" s="41"/>
      <c r="C270" s="41"/>
      <c r="D270" s="41"/>
      <c r="E270" s="73"/>
      <c r="F270" s="73"/>
      <c r="G270" s="74"/>
      <c r="H270" s="55"/>
    </row>
  </sheetData>
  <autoFilter ref="A8:K249"/>
  <sortState ref="A9:J250">
    <sortCondition ref="A250"/>
  </sortState>
  <mergeCells count="1">
    <mergeCell ref="C2:G5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Edinéia Ferreira Alves Rosa</dc:creator>
  <cp:lastModifiedBy>Katia Kelly Costa Coelho</cp:lastModifiedBy>
  <dcterms:created xsi:type="dcterms:W3CDTF">2022-08-12T12:21:24Z</dcterms:created>
  <dcterms:modified xsi:type="dcterms:W3CDTF">2023-04-03T18:11:37Z</dcterms:modified>
</cp:coreProperties>
</file>