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vex\Nextcloud2\GC HRSJC\1.CONTRATOS\SERVIÇOS - 2023\Contrato 008-2023_Fisioterapia\"/>
    </mc:Choice>
  </mc:AlternateContent>
  <bookViews>
    <workbookView xWindow="0" yWindow="0" windowWidth="28800" windowHeight="12210"/>
  </bookViews>
  <sheets>
    <sheet name="FISIOTERAPIA" sheetId="1" r:id="rId1"/>
  </sheets>
  <definedNames>
    <definedName name="_xlnm.Print_Area" localSheetId="0">FISIOTERAPIA!$A$1:$K$31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D13" i="1"/>
  <c r="H13" i="1" s="1"/>
  <c r="D15" i="1"/>
  <c r="H15" i="1" s="1"/>
  <c r="D16" i="1"/>
  <c r="H16" i="1" s="1"/>
  <c r="G15" i="1"/>
  <c r="G16" i="1"/>
  <c r="G13" i="1"/>
  <c r="F17" i="1"/>
  <c r="F16" i="1"/>
  <c r="F15" i="1"/>
  <c r="F14" i="1"/>
  <c r="F13" i="1"/>
  <c r="E31" i="1"/>
  <c r="G17" i="1"/>
  <c r="D17" i="1"/>
  <c r="H17" i="1" s="1"/>
  <c r="G14" i="1"/>
  <c r="D14" i="1"/>
  <c r="H14" i="1" s="1"/>
  <c r="G12" i="1"/>
  <c r="D12" i="1"/>
  <c r="H12" i="1" s="1"/>
  <c r="G11" i="1"/>
  <c r="F11" i="1"/>
  <c r="D11" i="1"/>
  <c r="H11" i="1" s="1"/>
  <c r="I11" i="1" l="1"/>
  <c r="H18" i="1"/>
  <c r="J11" i="1" l="1"/>
  <c r="K11" i="1" s="1"/>
</calcChain>
</file>

<file path=xl/sharedStrings.xml><?xml version="1.0" encoding="utf-8"?>
<sst xmlns="http://schemas.openxmlformats.org/spreadsheetml/2006/main" count="27" uniqueCount="25">
  <si>
    <t>ESPECIALIDADE:</t>
  </si>
  <si>
    <t>Orientação: Preencher os campos abaixo que estão com a cor branca</t>
  </si>
  <si>
    <t>Carga Horaria por dia</t>
  </si>
  <si>
    <t xml:space="preserve">Qtde. Hrs Mês Hrs  </t>
  </si>
  <si>
    <t>Valor  Liquido por Plantão</t>
  </si>
  <si>
    <t>Valor  Liquido por Médico Mês</t>
  </si>
  <si>
    <t xml:space="preserve">Valor Liquido Total Mensal </t>
  </si>
  <si>
    <t>Valor total</t>
  </si>
  <si>
    <t>Imposto</t>
  </si>
  <si>
    <t>VALOR TOTAL DA PJ</t>
  </si>
  <si>
    <t>Impostos Considerados</t>
  </si>
  <si>
    <t>Impostos retidos pelo tomador do serviço (no ato do pagamento da Nota Fiscal):</t>
  </si>
  <si>
    <t>Imposto de Renda Pessoa Juridica (IRPJ)</t>
  </si>
  <si>
    <t>Contribuição Social (CSLL)</t>
  </si>
  <si>
    <t>CONFINS</t>
  </si>
  <si>
    <t>PIS</t>
  </si>
  <si>
    <t>ISS</t>
  </si>
  <si>
    <t>Impostos federais recolhidos pelo prestador do serviço (trimestralmente):</t>
  </si>
  <si>
    <t>Imposto de Renda Pessoa Juridica (IRPJ) adicional</t>
  </si>
  <si>
    <t>Total Imposto</t>
  </si>
  <si>
    <t>PLANILHA PARA PROPOSTA FINANCEIRA DA PJ MULTIDISCIPLINAR</t>
  </si>
  <si>
    <t xml:space="preserve"> Valor Hora Liquida a ser Paga para o Profissional</t>
  </si>
  <si>
    <t>Qtde. de Profissionais na Semana</t>
  </si>
  <si>
    <t>Regime (função)</t>
  </si>
  <si>
    <t>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</si>
</sst>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6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horizontal="center" vertical="center"/>
      <protection locked="0"/>
    </xf>
    <xf numFmtId="4" fontId="0" fillId="2" borderId="2" xfId="1" applyNumberFormat="1" applyFont="1" applyFill="1" applyBorder="1" applyAlignment="1" applyProtection="1">
      <alignment horizontal="center" vertical="center"/>
    </xf>
    <xf numFmtId="164" fontId="0" fillId="3" borderId="2" xfId="2" applyNumberFormat="1" applyFont="1" applyFill="1" applyBorder="1" applyAlignment="1" applyProtection="1">
      <alignment horizontal="center" vertical="center"/>
      <protection locked="0"/>
    </xf>
    <xf numFmtId="164" fontId="0" fillId="2" borderId="2" xfId="2" applyNumberFormat="1" applyFont="1" applyFill="1" applyBorder="1" applyAlignment="1" applyProtection="1">
      <alignment horizontal="center" vertical="center"/>
    </xf>
    <xf numFmtId="164" fontId="4" fillId="2" borderId="2" xfId="2" applyNumberFormat="1" applyFont="1" applyFill="1" applyBorder="1" applyAlignment="1" applyProtection="1">
      <alignment horizontal="center" vertical="center"/>
    </xf>
    <xf numFmtId="43" fontId="0" fillId="2" borderId="0" xfId="1" applyFont="1" applyFill="1" applyAlignment="1" applyProtection="1">
      <alignment vertical="center"/>
    </xf>
    <xf numFmtId="9" fontId="0" fillId="2" borderId="0" xfId="3" applyFont="1" applyFill="1" applyAlignment="1" applyProtection="1">
      <alignment vertical="center"/>
    </xf>
    <xf numFmtId="10" fontId="8" fillId="2" borderId="4" xfId="3" applyNumberFormat="1" applyFont="1" applyFill="1" applyBorder="1" applyAlignment="1" applyProtection="1">
      <alignment vertical="center"/>
    </xf>
    <xf numFmtId="10" fontId="8" fillId="3" borderId="4" xfId="3" applyNumberFormat="1" applyFont="1" applyFill="1" applyBorder="1" applyAlignment="1" applyProtection="1">
      <alignment vertical="center"/>
      <protection locked="0"/>
    </xf>
    <xf numFmtId="10" fontId="8" fillId="2" borderId="4" xfId="0" applyNumberFormat="1" applyFont="1" applyFill="1" applyBorder="1" applyAlignment="1">
      <alignment vertical="center"/>
    </xf>
    <xf numFmtId="10" fontId="7" fillId="2" borderId="4" xfId="0" applyNumberFormat="1" applyFont="1" applyFill="1" applyBorder="1" applyAlignment="1">
      <alignment vertical="center"/>
    </xf>
    <xf numFmtId="10" fontId="0" fillId="0" borderId="0" xfId="0" applyNumberFormat="1"/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0</xdr:rowOff>
    </xdr:from>
    <xdr:to>
      <xdr:col>6</xdr:col>
      <xdr:colOff>801547</xdr:colOff>
      <xdr:row>5</xdr:row>
      <xdr:rowOff>171606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8761" y="0"/>
          <a:ext cx="6011114" cy="1114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8"/>
  <sheetViews>
    <sheetView showGridLines="0" tabSelected="1" view="pageBreakPreview" zoomScale="90" zoomScaleNormal="100" zoomScaleSheetLayoutView="90" workbookViewId="0">
      <selection activeCell="A9" sqref="A9"/>
    </sheetView>
  </sheetViews>
  <sheetFormatPr defaultColWidth="19.28515625" defaultRowHeight="15" x14ac:dyDescent="0.25"/>
  <cols>
    <col min="1" max="1" width="59.28515625" customWidth="1"/>
    <col min="2" max="2" width="16.85546875" bestFit="1" customWidth="1"/>
    <col min="3" max="3" width="16.28515625" bestFit="1" customWidth="1"/>
    <col min="4" max="4" width="17" bestFit="1" customWidth="1"/>
    <col min="5" max="5" width="16" customWidth="1"/>
    <col min="6" max="7" width="16.7109375" bestFit="1" customWidth="1"/>
    <col min="8" max="8" width="12.7109375" bestFit="1" customWidth="1"/>
    <col min="9" max="9" width="11.28515625" bestFit="1" customWidth="1"/>
    <col min="10" max="10" width="10.28515625" bestFit="1" customWidth="1"/>
    <col min="11" max="11" width="16.140625" bestFit="1" customWidth="1"/>
  </cols>
  <sheetData>
    <row r="7" spans="1:11" ht="18.75" x14ac:dyDescent="0.25">
      <c r="A7" s="25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5.75" x14ac:dyDescent="0.25">
      <c r="A8" s="1" t="s">
        <v>0</v>
      </c>
      <c r="B8" s="26" t="s">
        <v>24</v>
      </c>
      <c r="C8" s="26"/>
      <c r="D8" s="26"/>
      <c r="E8" s="2"/>
      <c r="F8" s="2"/>
      <c r="G8" s="2"/>
      <c r="H8" s="2"/>
      <c r="I8" s="2"/>
      <c r="J8" s="2"/>
      <c r="K8" s="2"/>
    </row>
    <row r="9" spans="1:11" ht="15.75" x14ac:dyDescent="0.25">
      <c r="A9" s="3" t="s">
        <v>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45" x14ac:dyDescent="0.25">
      <c r="A10" s="4" t="s">
        <v>23</v>
      </c>
      <c r="B10" s="18" t="s">
        <v>22</v>
      </c>
      <c r="C10" s="18" t="s">
        <v>2</v>
      </c>
      <c r="D10" s="18" t="s">
        <v>3</v>
      </c>
      <c r="E10" s="18" t="s">
        <v>21</v>
      </c>
      <c r="F10" s="18" t="s">
        <v>4</v>
      </c>
      <c r="G10" s="18" t="s">
        <v>5</v>
      </c>
      <c r="H10" s="18" t="s">
        <v>6</v>
      </c>
      <c r="I10" s="19" t="s">
        <v>7</v>
      </c>
      <c r="J10" s="18" t="s">
        <v>8</v>
      </c>
      <c r="K10" s="18" t="s">
        <v>9</v>
      </c>
    </row>
    <row r="11" spans="1:11" ht="15.75" x14ac:dyDescent="0.25">
      <c r="A11" s="5"/>
      <c r="B11" s="6"/>
      <c r="C11" s="6"/>
      <c r="D11" s="7">
        <f>B11*C11*4.33</f>
        <v>0</v>
      </c>
      <c r="E11" s="8"/>
      <c r="F11" s="9">
        <f>E11*C11</f>
        <v>0</v>
      </c>
      <c r="G11" s="10">
        <f>C11*4.33*E11</f>
        <v>0</v>
      </c>
      <c r="H11" s="9">
        <f>E11*D11</f>
        <v>0</v>
      </c>
      <c r="I11" s="27">
        <f>SUM(H11:H17)</f>
        <v>0</v>
      </c>
      <c r="J11" s="28">
        <f>(I11/0.8347)-I11</f>
        <v>0</v>
      </c>
      <c r="K11" s="29">
        <f>J11+I11</f>
        <v>0</v>
      </c>
    </row>
    <row r="12" spans="1:11" ht="15.75" x14ac:dyDescent="0.25">
      <c r="A12" s="5"/>
      <c r="B12" s="6"/>
      <c r="C12" s="6"/>
      <c r="D12" s="7">
        <f t="shared" ref="D12:D14" si="0">B12*C12*4.33</f>
        <v>0</v>
      </c>
      <c r="E12" s="8"/>
      <c r="F12" s="9">
        <f t="shared" ref="F12:F17" si="1">E12*C12</f>
        <v>0</v>
      </c>
      <c r="G12" s="10">
        <f t="shared" ref="G12:G16" si="2">C12*4.33*E12</f>
        <v>0</v>
      </c>
      <c r="H12" s="9">
        <f t="shared" ref="H12:H17" si="3">E12*D12</f>
        <v>0</v>
      </c>
      <c r="I12" s="27"/>
      <c r="J12" s="28"/>
      <c r="K12" s="29"/>
    </row>
    <row r="13" spans="1:11" ht="15.75" x14ac:dyDescent="0.25">
      <c r="A13" s="5"/>
      <c r="B13" s="6"/>
      <c r="C13" s="6"/>
      <c r="D13" s="7">
        <f t="shared" si="0"/>
        <v>0</v>
      </c>
      <c r="E13" s="8"/>
      <c r="F13" s="9">
        <f t="shared" si="1"/>
        <v>0</v>
      </c>
      <c r="G13" s="10">
        <f t="shared" si="2"/>
        <v>0</v>
      </c>
      <c r="H13" s="9">
        <f t="shared" si="3"/>
        <v>0</v>
      </c>
      <c r="I13" s="27"/>
      <c r="J13" s="28"/>
      <c r="K13" s="29"/>
    </row>
    <row r="14" spans="1:11" ht="15.75" x14ac:dyDescent="0.25">
      <c r="A14" s="5"/>
      <c r="B14" s="6"/>
      <c r="C14" s="6"/>
      <c r="D14" s="7">
        <f t="shared" si="0"/>
        <v>0</v>
      </c>
      <c r="E14" s="8"/>
      <c r="F14" s="9">
        <f t="shared" si="1"/>
        <v>0</v>
      </c>
      <c r="G14" s="10">
        <f t="shared" si="2"/>
        <v>0</v>
      </c>
      <c r="H14" s="9">
        <f t="shared" si="3"/>
        <v>0</v>
      </c>
      <c r="I14" s="27"/>
      <c r="J14" s="28"/>
      <c r="K14" s="29"/>
    </row>
    <row r="15" spans="1:11" ht="15.75" x14ac:dyDescent="0.25">
      <c r="A15" s="5"/>
      <c r="B15" s="6"/>
      <c r="C15" s="6"/>
      <c r="D15" s="7">
        <f>B15*C15*5*4.33</f>
        <v>0</v>
      </c>
      <c r="E15" s="8"/>
      <c r="F15" s="9">
        <f t="shared" si="1"/>
        <v>0</v>
      </c>
      <c r="G15" s="10">
        <f t="shared" si="2"/>
        <v>0</v>
      </c>
      <c r="H15" s="9">
        <f t="shared" si="3"/>
        <v>0</v>
      </c>
      <c r="I15" s="27"/>
      <c r="J15" s="28"/>
      <c r="K15" s="29"/>
    </row>
    <row r="16" spans="1:11" ht="15.75" x14ac:dyDescent="0.25">
      <c r="A16" s="5"/>
      <c r="B16" s="6"/>
      <c r="C16" s="6"/>
      <c r="D16" s="7">
        <f>B16*C16*5*4.33</f>
        <v>0</v>
      </c>
      <c r="E16" s="8"/>
      <c r="F16" s="9">
        <f t="shared" si="1"/>
        <v>0</v>
      </c>
      <c r="G16" s="10">
        <f t="shared" si="2"/>
        <v>0</v>
      </c>
      <c r="H16" s="9">
        <f t="shared" si="3"/>
        <v>0</v>
      </c>
      <c r="I16" s="27"/>
      <c r="J16" s="28"/>
      <c r="K16" s="29"/>
    </row>
    <row r="17" spans="1:11" ht="15.75" x14ac:dyDescent="0.25">
      <c r="A17" s="5"/>
      <c r="B17" s="6"/>
      <c r="C17" s="6"/>
      <c r="D17" s="7">
        <f>B17*C17*5*4.33</f>
        <v>0</v>
      </c>
      <c r="E17" s="8"/>
      <c r="F17" s="9">
        <f t="shared" si="1"/>
        <v>0</v>
      </c>
      <c r="G17" s="10">
        <f>C17*5*4.33*E17</f>
        <v>0</v>
      </c>
      <c r="H17" s="9">
        <f t="shared" si="3"/>
        <v>0</v>
      </c>
      <c r="I17" s="27"/>
      <c r="J17" s="28"/>
      <c r="K17" s="29"/>
    </row>
    <row r="18" spans="1:11" x14ac:dyDescent="0.25">
      <c r="A18" s="2"/>
      <c r="B18" s="2"/>
      <c r="C18" s="2"/>
      <c r="D18" s="2"/>
      <c r="E18" s="2"/>
      <c r="F18" s="2"/>
      <c r="G18" s="2"/>
      <c r="H18" s="11">
        <f>SUM(H11:H17)</f>
        <v>0</v>
      </c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2" t="s">
        <v>10</v>
      </c>
      <c r="B20" s="22"/>
      <c r="C20" s="22"/>
      <c r="D20" s="22"/>
      <c r="E20" s="22"/>
      <c r="F20" s="2"/>
      <c r="G20" s="2"/>
      <c r="H20" s="2"/>
      <c r="I20" s="2"/>
      <c r="J20" s="12"/>
      <c r="K20" s="2"/>
    </row>
    <row r="21" spans="1:11" x14ac:dyDescent="0.25">
      <c r="A21" s="20" t="s">
        <v>11</v>
      </c>
      <c r="B21" s="20"/>
      <c r="C21" s="20"/>
      <c r="D21" s="20"/>
      <c r="E21" s="20"/>
      <c r="F21" s="2"/>
      <c r="G21" s="2"/>
      <c r="H21" s="2"/>
      <c r="I21" s="2"/>
      <c r="J21" s="12"/>
      <c r="K21" s="2"/>
    </row>
    <row r="22" spans="1:11" x14ac:dyDescent="0.25">
      <c r="A22" s="23" t="s">
        <v>12</v>
      </c>
      <c r="B22" s="23"/>
      <c r="C22" s="23"/>
      <c r="D22" s="24"/>
      <c r="E22" s="13">
        <v>1.4999999999999999E-2</v>
      </c>
      <c r="F22" s="2"/>
      <c r="G22" s="2"/>
      <c r="H22" s="2"/>
      <c r="I22" s="2"/>
      <c r="J22" s="2"/>
      <c r="K22" s="2"/>
    </row>
    <row r="23" spans="1:11" x14ac:dyDescent="0.25">
      <c r="A23" s="23" t="s">
        <v>13</v>
      </c>
      <c r="B23" s="23"/>
      <c r="C23" s="23"/>
      <c r="D23" s="24"/>
      <c r="E23" s="13">
        <v>0.01</v>
      </c>
      <c r="F23" s="2"/>
      <c r="G23" s="2"/>
      <c r="H23" s="2"/>
      <c r="I23" s="2"/>
      <c r="J23" s="2"/>
      <c r="K23" s="2"/>
    </row>
    <row r="24" spans="1:11" x14ac:dyDescent="0.25">
      <c r="A24" s="23" t="s">
        <v>14</v>
      </c>
      <c r="B24" s="23"/>
      <c r="C24" s="23"/>
      <c r="D24" s="24"/>
      <c r="E24" s="13">
        <v>0.03</v>
      </c>
      <c r="F24" s="2"/>
      <c r="G24" s="2"/>
      <c r="H24" s="2"/>
      <c r="I24" s="2"/>
      <c r="J24" s="2"/>
      <c r="K24" s="2"/>
    </row>
    <row r="25" spans="1:11" x14ac:dyDescent="0.25">
      <c r="A25" s="23" t="s">
        <v>15</v>
      </c>
      <c r="B25" s="23"/>
      <c r="C25" s="23"/>
      <c r="D25" s="24"/>
      <c r="E25" s="13">
        <v>6.4999999999999997E-3</v>
      </c>
      <c r="F25" s="2"/>
      <c r="G25" s="2"/>
      <c r="H25" s="2"/>
      <c r="I25" s="2"/>
      <c r="J25" s="2"/>
      <c r="K25" s="2"/>
    </row>
    <row r="26" spans="1:11" x14ac:dyDescent="0.25">
      <c r="A26" s="23" t="s">
        <v>16</v>
      </c>
      <c r="B26" s="23"/>
      <c r="C26" s="23"/>
      <c r="D26" s="24"/>
      <c r="E26" s="14">
        <v>0.02</v>
      </c>
      <c r="F26" s="2"/>
      <c r="G26" s="2"/>
      <c r="H26" s="2"/>
      <c r="I26" s="2"/>
      <c r="J26" s="2"/>
      <c r="K26" s="2"/>
    </row>
    <row r="27" spans="1:11" x14ac:dyDescent="0.25">
      <c r="A27" s="20" t="s">
        <v>17</v>
      </c>
      <c r="B27" s="20"/>
      <c r="C27" s="20"/>
      <c r="D27" s="20"/>
      <c r="E27" s="20"/>
      <c r="F27" s="2"/>
      <c r="G27" s="2"/>
      <c r="H27" s="2"/>
      <c r="I27" s="2"/>
      <c r="J27" s="2"/>
      <c r="K27" s="2"/>
    </row>
    <row r="28" spans="1:11" x14ac:dyDescent="0.25">
      <c r="A28" s="23" t="s">
        <v>12</v>
      </c>
      <c r="B28" s="23"/>
      <c r="C28" s="23"/>
      <c r="D28" s="24"/>
      <c r="E28" s="15">
        <v>3.3000000000000002E-2</v>
      </c>
      <c r="F28" s="2"/>
      <c r="G28" s="2"/>
      <c r="H28" s="2"/>
      <c r="I28" s="2"/>
      <c r="J28" s="2"/>
      <c r="K28" s="2"/>
    </row>
    <row r="29" spans="1:11" x14ac:dyDescent="0.25">
      <c r="A29" s="23" t="s">
        <v>13</v>
      </c>
      <c r="B29" s="23"/>
      <c r="C29" s="23"/>
      <c r="D29" s="24"/>
      <c r="E29" s="15">
        <v>1.8800000000000001E-2</v>
      </c>
      <c r="F29" s="2"/>
      <c r="G29" s="2"/>
      <c r="H29" s="2"/>
      <c r="I29" s="2"/>
      <c r="J29" s="2"/>
      <c r="K29" s="2"/>
    </row>
    <row r="30" spans="1:11" x14ac:dyDescent="0.25">
      <c r="A30" s="23" t="s">
        <v>18</v>
      </c>
      <c r="B30" s="23"/>
      <c r="C30" s="23"/>
      <c r="D30" s="24"/>
      <c r="E30" s="15">
        <v>3.2000000000000001E-2</v>
      </c>
      <c r="F30" s="2"/>
      <c r="G30" s="2"/>
      <c r="H30" s="2"/>
      <c r="I30" s="2"/>
      <c r="J30" s="2"/>
      <c r="K30" s="2"/>
    </row>
    <row r="31" spans="1:11" x14ac:dyDescent="0.25">
      <c r="A31" s="20" t="s">
        <v>19</v>
      </c>
      <c r="B31" s="20"/>
      <c r="C31" s="20"/>
      <c r="D31" s="21"/>
      <c r="E31" s="16">
        <f>E30+E29+E28+E26+E25+E24+E23+E22</f>
        <v>0.1653</v>
      </c>
      <c r="F31" s="2"/>
      <c r="G31" s="2"/>
      <c r="H31" s="2"/>
      <c r="I31" s="2"/>
      <c r="J31" s="2"/>
      <c r="K31" s="2"/>
    </row>
    <row r="38" spans="7:8" x14ac:dyDescent="0.25">
      <c r="G38" s="17"/>
      <c r="H38" s="17"/>
    </row>
  </sheetData>
  <mergeCells count="17">
    <mergeCell ref="A7:K7"/>
    <mergeCell ref="B8:D8"/>
    <mergeCell ref="I11:I17"/>
    <mergeCell ref="J11:J17"/>
    <mergeCell ref="K11:K17"/>
    <mergeCell ref="A31:D31"/>
    <mergeCell ref="A20:E20"/>
    <mergeCell ref="A21:E21"/>
    <mergeCell ref="A22:D22"/>
    <mergeCell ref="A23:D23"/>
    <mergeCell ref="A24:D24"/>
    <mergeCell ref="A25:D25"/>
    <mergeCell ref="A26:D26"/>
    <mergeCell ref="A27:E27"/>
    <mergeCell ref="A28:D28"/>
    <mergeCell ref="A29:D29"/>
    <mergeCell ref="A30:D30"/>
  </mergeCells>
  <pageMargins left="0" right="0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FISIOTERAPIA</vt:lpstr>
      <vt:lpstr>FISIOTERAPIA!Area_de_impressao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Santiago</dc:creator>
  <cp:lastModifiedBy>Convex</cp:lastModifiedBy>
  <cp:lastPrinted>2023-10-03T19:45:41Z</cp:lastPrinted>
  <dcterms:created xsi:type="dcterms:W3CDTF">2023-08-29T11:18:02Z</dcterms:created>
  <dcterms:modified xsi:type="dcterms:W3CDTF">2023-10-03T19:45:56Z</dcterms:modified>
</cp:coreProperties>
</file>