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vex\Nextcloud3\GC HRSJC\1.CONTRATOS\PJ MÉDICA - 2024\Contrato_002-2024 - Urologia\"/>
    </mc:Choice>
  </mc:AlternateContent>
  <bookViews>
    <workbookView xWindow="0" yWindow="0" windowWidth="20490" windowHeight="7650"/>
  </bookViews>
  <sheets>
    <sheet name="Planilha1" sheetId="1" r:id="rId1"/>
  </sheets>
  <definedNames>
    <definedName name="_xlnm.Print_Area" localSheetId="0">Planilha1!$B$1:$M$30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 s="1"/>
  <c r="J14" i="1" s="1"/>
  <c r="I11" i="1"/>
  <c r="F13" i="1"/>
  <c r="J13" i="1" s="1"/>
  <c r="F12" i="1"/>
  <c r="J12" i="1" s="1"/>
  <c r="F11" i="1"/>
  <c r="J11" i="1" s="1"/>
  <c r="F14" i="1"/>
  <c r="I13" i="1" l="1"/>
  <c r="H13" i="1"/>
  <c r="G28" i="1"/>
  <c r="I12" i="1"/>
  <c r="H12" i="1"/>
  <c r="H11" i="1"/>
  <c r="K11" i="1" l="1"/>
  <c r="J15" i="1"/>
  <c r="L11" i="1" l="1"/>
  <c r="M11" i="1" s="1"/>
</calcChain>
</file>

<file path=xl/sharedStrings.xml><?xml version="1.0" encoding="utf-8"?>
<sst xmlns="http://schemas.openxmlformats.org/spreadsheetml/2006/main" count="30" uniqueCount="28">
  <si>
    <t>PLANILHA PARA AUXILIAR NO CÁLCULO DA PJ MÉDICA</t>
  </si>
  <si>
    <t>ESPECIALIDADE:</t>
  </si>
  <si>
    <t>Orientação: Preencher os campos abaixo que estão com a cor branca</t>
  </si>
  <si>
    <t>Carga Horaria por dia</t>
  </si>
  <si>
    <t xml:space="preserve">Qtde. Hrs Mês Hrs  </t>
  </si>
  <si>
    <t xml:space="preserve"> Valor Hora Liquida a ser Paga para o Médico</t>
  </si>
  <si>
    <t>Valor  Liquido por Plantão</t>
  </si>
  <si>
    <t>Valor  Liquido por Médico Mês</t>
  </si>
  <si>
    <t xml:space="preserve">Valor Liquido Total Mensal </t>
  </si>
  <si>
    <t>Valor total</t>
  </si>
  <si>
    <t>Imposto</t>
  </si>
  <si>
    <t>VALOR TOTAL DA PJ</t>
  </si>
  <si>
    <t>Impostos Considerados</t>
  </si>
  <si>
    <t>Impostos retidos pelo tomador do serviço (no ato do pagamento da Nota Fiscal):</t>
  </si>
  <si>
    <t>Imposto de Renda Pessoa Juridica (IRPJ)</t>
  </si>
  <si>
    <t>Contribuição Social (CSLL)</t>
  </si>
  <si>
    <t>CONFINS</t>
  </si>
  <si>
    <t>PIS</t>
  </si>
  <si>
    <t>ISS</t>
  </si>
  <si>
    <t>Impostos federais recolhidos pelo prestador do serviço (trimestralmente):</t>
  </si>
  <si>
    <t>Imposto de Renda Pessoa Juridica (IRPJ) adicional</t>
  </si>
  <si>
    <t>Total Imposto</t>
  </si>
  <si>
    <t>Qtde. de Médicos</t>
  </si>
  <si>
    <t>Qtde. Plantões</t>
  </si>
  <si>
    <t>Regime*</t>
  </si>
  <si>
    <t>* Peencher a função proposta (ex. plantonista, coordenador, diarista, sobreaviso)</t>
  </si>
  <si>
    <t>OBS: Preencher somente os espaços em branco.</t>
  </si>
  <si>
    <t>ANESTESIOLOGIA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</si>
</sst>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/>
    <xf numFmtId="0" fontId="6" fillId="4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4" fontId="0" fillId="2" borderId="2" xfId="1" applyNumberFormat="1" applyFont="1" applyFill="1" applyBorder="1" applyAlignment="1" applyProtection="1">
      <alignment horizontal="center" vertical="center"/>
    </xf>
    <xf numFmtId="164" fontId="0" fillId="3" borderId="2" xfId="2" applyNumberFormat="1" applyFont="1" applyFill="1" applyBorder="1" applyAlignment="1" applyProtection="1">
      <alignment horizontal="center" vertical="center"/>
      <protection locked="0"/>
    </xf>
    <xf numFmtId="164" fontId="0" fillId="2" borderId="2" xfId="2" applyNumberFormat="1" applyFont="1" applyFill="1" applyBorder="1" applyAlignment="1" applyProtection="1">
      <alignment horizontal="center" vertical="center"/>
    </xf>
    <xf numFmtId="164" fontId="4" fillId="2" borderId="2" xfId="2" applyNumberFormat="1" applyFont="1" applyFill="1" applyBorder="1" applyAlignment="1" applyProtection="1">
      <alignment horizontal="center" vertical="center"/>
    </xf>
    <xf numFmtId="43" fontId="0" fillId="2" borderId="0" xfId="1" applyFont="1" applyFill="1" applyAlignment="1" applyProtection="1">
      <alignment vertical="center"/>
    </xf>
    <xf numFmtId="9" fontId="0" fillId="2" borderId="0" xfId="3" applyFont="1" applyFill="1" applyAlignment="1" applyProtection="1">
      <alignment vertical="center"/>
    </xf>
    <xf numFmtId="10" fontId="8" fillId="2" borderId="4" xfId="3" applyNumberFormat="1" applyFont="1" applyFill="1" applyBorder="1" applyAlignment="1" applyProtection="1">
      <alignment vertical="center"/>
    </xf>
    <xf numFmtId="10" fontId="8" fillId="3" borderId="4" xfId="3" applyNumberFormat="1" applyFont="1" applyFill="1" applyBorder="1" applyAlignment="1" applyProtection="1">
      <alignment vertical="center"/>
      <protection locked="0"/>
    </xf>
    <xf numFmtId="10" fontId="8" fillId="2" borderId="4" xfId="0" applyNumberFormat="1" applyFont="1" applyFill="1" applyBorder="1" applyAlignment="1">
      <alignment vertical="center"/>
    </xf>
    <xf numFmtId="10" fontId="7" fillId="2" borderId="4" xfId="0" applyNumberFormat="1" applyFont="1" applyFill="1" applyBorder="1" applyAlignment="1">
      <alignment vertical="center"/>
    </xf>
    <xf numFmtId="10" fontId="0" fillId="0" borderId="0" xfId="0" applyNumberFormat="1"/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164" fontId="0" fillId="2" borderId="2" xfId="1" applyNumberFormat="1" applyFont="1" applyFill="1" applyBorder="1" applyAlignment="1" applyProtection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65314</xdr:colOff>
      <xdr:row>0</xdr:row>
      <xdr:rowOff>50346</xdr:rowOff>
    </xdr:from>
    <xdr:to>
      <xdr:col>7</xdr:col>
      <xdr:colOff>963339</xdr:colOff>
      <xdr:row>5</xdr:row>
      <xdr:rowOff>109870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3207" y="50346"/>
          <a:ext cx="6395311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5"/>
  <sheetViews>
    <sheetView showGridLines="0" tabSelected="1" view="pageBreakPreview" zoomScaleNormal="100" zoomScaleSheetLayoutView="100" workbookViewId="0">
      <selection activeCell="A12" sqref="A12"/>
    </sheetView>
  </sheetViews>
  <sheetFormatPr defaultColWidth="19.28515625" defaultRowHeight="15" x14ac:dyDescent="0.25"/>
  <cols>
    <col min="2" max="2" width="65.42578125" customWidth="1"/>
    <col min="3" max="3" width="16.85546875" bestFit="1" customWidth="1"/>
    <col min="4" max="4" width="14.28515625" bestFit="1" customWidth="1"/>
    <col min="5" max="5" width="16.28515625" bestFit="1" customWidth="1"/>
    <col min="6" max="6" width="17" bestFit="1" customWidth="1"/>
    <col min="7" max="7" width="17.85546875" bestFit="1" customWidth="1"/>
    <col min="8" max="9" width="16.7109375" bestFit="1" customWidth="1"/>
    <col min="10" max="10" width="12.7109375" bestFit="1" customWidth="1"/>
    <col min="11" max="11" width="10.28515625" bestFit="1" customWidth="1"/>
    <col min="12" max="12" width="8.28515625" bestFit="1" customWidth="1"/>
    <col min="13" max="13" width="16.140625" bestFit="1" customWidth="1"/>
  </cols>
  <sheetData>
    <row r="7" spans="2:13" ht="18.75" x14ac:dyDescent="0.25">
      <c r="B7" s="25" t="s">
        <v>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13" ht="15.75" x14ac:dyDescent="0.25">
      <c r="B8" s="1" t="s">
        <v>1</v>
      </c>
      <c r="C8" s="26" t="s">
        <v>27</v>
      </c>
      <c r="D8" s="26"/>
      <c r="E8" s="26"/>
      <c r="F8" s="26"/>
      <c r="G8" s="2"/>
      <c r="H8" s="2"/>
      <c r="I8" s="2"/>
      <c r="J8" s="2"/>
      <c r="K8" s="2"/>
      <c r="L8" s="2"/>
      <c r="M8" s="2"/>
    </row>
    <row r="9" spans="2:13" ht="15.75" x14ac:dyDescent="0.25">
      <c r="B9" s="3" t="s">
        <v>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3" ht="45" x14ac:dyDescent="0.25">
      <c r="B10" s="4" t="s">
        <v>24</v>
      </c>
      <c r="C10" s="17" t="s">
        <v>22</v>
      </c>
      <c r="D10" s="17" t="s">
        <v>23</v>
      </c>
      <c r="E10" s="17" t="s">
        <v>3</v>
      </c>
      <c r="F10" s="17" t="s">
        <v>4</v>
      </c>
      <c r="G10" s="17" t="s">
        <v>5</v>
      </c>
      <c r="H10" s="17" t="s">
        <v>6</v>
      </c>
      <c r="I10" s="17" t="s">
        <v>7</v>
      </c>
      <c r="J10" s="17" t="s">
        <v>8</v>
      </c>
      <c r="K10" s="18" t="s">
        <v>9</v>
      </c>
      <c r="L10" s="17" t="s">
        <v>10</v>
      </c>
      <c r="M10" s="17" t="s">
        <v>11</v>
      </c>
    </row>
    <row r="11" spans="2:13" ht="15.75" x14ac:dyDescent="0.25">
      <c r="B11" s="5"/>
      <c r="C11" s="19"/>
      <c r="D11" s="19"/>
      <c r="E11" s="19"/>
      <c r="F11" s="6">
        <f>C11*D11*E11</f>
        <v>0</v>
      </c>
      <c r="G11" s="7"/>
      <c r="H11" s="8">
        <f>G11*E11</f>
        <v>0</v>
      </c>
      <c r="I11" s="9">
        <f>E11*D11*G11</f>
        <v>0</v>
      </c>
      <c r="J11" s="8">
        <f>G11*F11*C11</f>
        <v>0</v>
      </c>
      <c r="K11" s="27">
        <f>SUM(J11:J14)</f>
        <v>0</v>
      </c>
      <c r="L11" s="28">
        <f>(K11/0.8347)-K11</f>
        <v>0</v>
      </c>
      <c r="M11" s="29">
        <f>L11+K11</f>
        <v>0</v>
      </c>
    </row>
    <row r="12" spans="2:13" ht="15.75" x14ac:dyDescent="0.25">
      <c r="B12" s="5"/>
      <c r="C12" s="19"/>
      <c r="D12" s="19"/>
      <c r="E12" s="19"/>
      <c r="F12" s="6">
        <f>C12*D12*E12</f>
        <v>0</v>
      </c>
      <c r="G12" s="7"/>
      <c r="H12" s="8">
        <f t="shared" ref="H12:H13" si="0">G12*E12</f>
        <v>0</v>
      </c>
      <c r="I12" s="9">
        <f t="shared" ref="I12:I13" si="1">E12*4.33*G12</f>
        <v>0</v>
      </c>
      <c r="J12" s="8">
        <f>G12*F12*C12</f>
        <v>0</v>
      </c>
      <c r="K12" s="27"/>
      <c r="L12" s="28"/>
      <c r="M12" s="29"/>
    </row>
    <row r="13" spans="2:13" ht="15.75" x14ac:dyDescent="0.25">
      <c r="B13" s="5"/>
      <c r="C13" s="19"/>
      <c r="D13" s="19"/>
      <c r="E13" s="19"/>
      <c r="F13" s="6">
        <f>C13*D13*E13</f>
        <v>0</v>
      </c>
      <c r="G13" s="7"/>
      <c r="H13" s="8">
        <f t="shared" si="0"/>
        <v>0</v>
      </c>
      <c r="I13" s="9">
        <f t="shared" si="1"/>
        <v>0</v>
      </c>
      <c r="J13" s="8">
        <f>G13*F13*C13</f>
        <v>0</v>
      </c>
      <c r="K13" s="27"/>
      <c r="L13" s="28"/>
      <c r="M13" s="29"/>
    </row>
    <row r="14" spans="2:13" ht="15.75" x14ac:dyDescent="0.25">
      <c r="B14" s="5"/>
      <c r="C14" s="19"/>
      <c r="D14" s="19"/>
      <c r="E14" s="19"/>
      <c r="F14" s="6">
        <f t="shared" ref="F14" si="2">C14*E14*4.33</f>
        <v>0</v>
      </c>
      <c r="G14" s="7"/>
      <c r="H14" s="8">
        <f>G14</f>
        <v>0</v>
      </c>
      <c r="I14" s="9">
        <f>H14</f>
        <v>0</v>
      </c>
      <c r="J14" s="8">
        <f>I14</f>
        <v>0</v>
      </c>
      <c r="K14" s="27"/>
      <c r="L14" s="28"/>
      <c r="M14" s="29"/>
    </row>
    <row r="15" spans="2:13" x14ac:dyDescent="0.25">
      <c r="B15" s="2"/>
      <c r="C15" s="2"/>
      <c r="D15" s="2"/>
      <c r="E15" s="2"/>
      <c r="F15" s="2"/>
      <c r="G15" s="2"/>
      <c r="H15" s="2"/>
      <c r="I15" s="2"/>
      <c r="J15" s="10">
        <f>SUM(J11:J14)</f>
        <v>0</v>
      </c>
      <c r="K15" s="2"/>
      <c r="L15" s="2"/>
      <c r="M15" s="2"/>
    </row>
    <row r="16" spans="2:1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x14ac:dyDescent="0.25">
      <c r="B17" s="22" t="s">
        <v>12</v>
      </c>
      <c r="C17" s="22"/>
      <c r="D17" s="22"/>
      <c r="E17" s="22"/>
      <c r="F17" s="22"/>
      <c r="G17" s="22"/>
      <c r="H17" s="2"/>
      <c r="I17" s="2"/>
      <c r="J17" s="2"/>
      <c r="K17" s="2"/>
      <c r="L17" s="11"/>
      <c r="M17" s="2"/>
    </row>
    <row r="18" spans="2:13" x14ac:dyDescent="0.25">
      <c r="B18" s="20" t="s">
        <v>13</v>
      </c>
      <c r="C18" s="20"/>
      <c r="D18" s="20"/>
      <c r="E18" s="20"/>
      <c r="F18" s="20"/>
      <c r="G18" s="20"/>
      <c r="H18" s="2"/>
      <c r="I18" s="2"/>
      <c r="J18" s="2"/>
      <c r="K18" s="2"/>
      <c r="L18" s="11"/>
      <c r="M18" s="2"/>
    </row>
    <row r="19" spans="2:13" x14ac:dyDescent="0.25">
      <c r="B19" s="23" t="s">
        <v>14</v>
      </c>
      <c r="C19" s="23"/>
      <c r="D19" s="23"/>
      <c r="E19" s="23"/>
      <c r="F19" s="24"/>
      <c r="G19" s="12">
        <v>1.4999999999999999E-2</v>
      </c>
      <c r="H19" s="2"/>
      <c r="I19" s="2"/>
      <c r="J19" s="2"/>
      <c r="K19" s="2"/>
      <c r="L19" s="2"/>
      <c r="M19" s="2"/>
    </row>
    <row r="20" spans="2:13" x14ac:dyDescent="0.25">
      <c r="B20" s="23" t="s">
        <v>15</v>
      </c>
      <c r="C20" s="23"/>
      <c r="D20" s="23"/>
      <c r="E20" s="23"/>
      <c r="F20" s="24"/>
      <c r="G20" s="12">
        <v>0.01</v>
      </c>
      <c r="H20" s="2"/>
      <c r="I20" s="2"/>
      <c r="J20" s="2"/>
      <c r="K20" s="2"/>
      <c r="L20" s="2"/>
      <c r="M20" s="2"/>
    </row>
    <row r="21" spans="2:13" x14ac:dyDescent="0.25">
      <c r="B21" s="23" t="s">
        <v>16</v>
      </c>
      <c r="C21" s="23"/>
      <c r="D21" s="23"/>
      <c r="E21" s="23"/>
      <c r="F21" s="24"/>
      <c r="G21" s="12">
        <v>0.03</v>
      </c>
      <c r="H21" s="2"/>
      <c r="I21" s="2"/>
      <c r="J21" s="2"/>
      <c r="K21" s="2"/>
      <c r="L21" s="2"/>
      <c r="M21" s="2"/>
    </row>
    <row r="22" spans="2:13" x14ac:dyDescent="0.25">
      <c r="B22" s="23" t="s">
        <v>17</v>
      </c>
      <c r="C22" s="23"/>
      <c r="D22" s="23"/>
      <c r="E22" s="23"/>
      <c r="F22" s="24"/>
      <c r="G22" s="12">
        <v>6.4999999999999997E-3</v>
      </c>
      <c r="H22" s="2"/>
      <c r="I22" s="2"/>
      <c r="J22" s="2"/>
      <c r="K22" s="2"/>
      <c r="L22" s="2"/>
      <c r="M22" s="2"/>
    </row>
    <row r="23" spans="2:13" x14ac:dyDescent="0.25">
      <c r="B23" s="23" t="s">
        <v>18</v>
      </c>
      <c r="C23" s="23"/>
      <c r="D23" s="23"/>
      <c r="E23" s="23"/>
      <c r="F23" s="24"/>
      <c r="G23" s="13">
        <v>0.02</v>
      </c>
      <c r="H23" s="2"/>
      <c r="I23" s="2"/>
      <c r="J23" s="2"/>
      <c r="K23" s="2"/>
      <c r="L23" s="2"/>
      <c r="M23" s="2"/>
    </row>
    <row r="24" spans="2:13" x14ac:dyDescent="0.25">
      <c r="B24" s="20" t="s">
        <v>19</v>
      </c>
      <c r="C24" s="20"/>
      <c r="D24" s="20"/>
      <c r="E24" s="20"/>
      <c r="F24" s="20"/>
      <c r="G24" s="20"/>
      <c r="H24" s="2"/>
      <c r="I24" s="2"/>
      <c r="J24" s="2"/>
      <c r="K24" s="2"/>
      <c r="L24" s="2"/>
      <c r="M24" s="2"/>
    </row>
    <row r="25" spans="2:13" x14ac:dyDescent="0.25">
      <c r="B25" s="23" t="s">
        <v>14</v>
      </c>
      <c r="C25" s="23"/>
      <c r="D25" s="23"/>
      <c r="E25" s="23"/>
      <c r="F25" s="24"/>
      <c r="G25" s="14">
        <v>3.3000000000000002E-2</v>
      </c>
      <c r="H25" s="2"/>
      <c r="I25" s="2"/>
      <c r="J25" s="2"/>
      <c r="K25" s="2"/>
      <c r="L25" s="2"/>
      <c r="M25" s="2"/>
    </row>
    <row r="26" spans="2:13" x14ac:dyDescent="0.25">
      <c r="B26" s="23" t="s">
        <v>15</v>
      </c>
      <c r="C26" s="23"/>
      <c r="D26" s="23"/>
      <c r="E26" s="23"/>
      <c r="F26" s="24"/>
      <c r="G26" s="14">
        <v>1.8800000000000001E-2</v>
      </c>
      <c r="H26" s="2"/>
      <c r="I26" s="2"/>
      <c r="J26" s="2"/>
      <c r="K26" s="2"/>
      <c r="L26" s="2"/>
      <c r="M26" s="2"/>
    </row>
    <row r="27" spans="2:13" x14ac:dyDescent="0.25">
      <c r="B27" s="23" t="s">
        <v>20</v>
      </c>
      <c r="C27" s="23"/>
      <c r="D27" s="23"/>
      <c r="E27" s="23"/>
      <c r="F27" s="24"/>
      <c r="G27" s="14">
        <v>3.2000000000000001E-2</v>
      </c>
      <c r="H27" s="2"/>
      <c r="I27" s="2"/>
      <c r="J27" s="2"/>
      <c r="K27" s="2"/>
      <c r="L27" s="2"/>
      <c r="M27" s="2"/>
    </row>
    <row r="28" spans="2:13" x14ac:dyDescent="0.25">
      <c r="B28" s="20" t="s">
        <v>21</v>
      </c>
      <c r="C28" s="20"/>
      <c r="D28" s="20"/>
      <c r="E28" s="20"/>
      <c r="F28" s="21"/>
      <c r="G28" s="15">
        <f>G27+G26+G25+G23+G22+G21+G20+G19</f>
        <v>0.1653</v>
      </c>
      <c r="H28" s="2"/>
      <c r="I28" s="2"/>
      <c r="J28" s="2"/>
      <c r="K28" s="2"/>
      <c r="L28" s="2"/>
      <c r="M28" s="2"/>
    </row>
    <row r="29" spans="2:13" x14ac:dyDescent="0.25">
      <c r="B29" t="s">
        <v>25</v>
      </c>
    </row>
    <row r="30" spans="2:13" x14ac:dyDescent="0.25">
      <c r="B30" t="s">
        <v>26</v>
      </c>
    </row>
    <row r="35" spans="9:10" x14ac:dyDescent="0.25">
      <c r="I35" s="16"/>
      <c r="J35" s="16"/>
    </row>
  </sheetData>
  <mergeCells count="17">
    <mergeCell ref="B7:M7"/>
    <mergeCell ref="C8:F8"/>
    <mergeCell ref="K11:K14"/>
    <mergeCell ref="L11:L14"/>
    <mergeCell ref="M11:M14"/>
    <mergeCell ref="B28:F28"/>
    <mergeCell ref="B17:G17"/>
    <mergeCell ref="B18:G18"/>
    <mergeCell ref="B19:F19"/>
    <mergeCell ref="B20:F20"/>
    <mergeCell ref="B21:F21"/>
    <mergeCell ref="B22:F22"/>
    <mergeCell ref="B23:F23"/>
    <mergeCell ref="B24:G24"/>
    <mergeCell ref="B25:F25"/>
    <mergeCell ref="B26:F26"/>
    <mergeCell ref="B27:F27"/>
  </mergeCells>
  <pageMargins left="0.511811024" right="0.511811024" top="0.78740157499999996" bottom="0.78740157499999996" header="0.31496062000000002" footer="0.31496062000000002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Santiago</dc:creator>
  <cp:lastModifiedBy>Convex</cp:lastModifiedBy>
  <cp:lastPrinted>2023-09-06T19:31:45Z</cp:lastPrinted>
  <dcterms:created xsi:type="dcterms:W3CDTF">2023-08-29T11:18:02Z</dcterms:created>
  <dcterms:modified xsi:type="dcterms:W3CDTF">2024-05-09T19:09:15Z</dcterms:modified>
</cp:coreProperties>
</file>